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3750" yWindow="2400" windowWidth="13770" windowHeight="7890"/>
  </bookViews>
  <sheets>
    <sheet name="KIEMKE" sheetId="8" r:id="rId1"/>
  </sheets>
  <definedNames>
    <definedName name="_xlnm._FilterDatabase" localSheetId="0" hidden="1">KIEMKE!$A$7:$N$86</definedName>
    <definedName name="DGN">#REF!</definedName>
    <definedName name="DGX">#REF!</definedName>
    <definedName name="DVNX">#REF!</definedName>
    <definedName name="MaNX">#REF!</definedName>
    <definedName name="MaT">#REF!</definedName>
    <definedName name="MaTen">#REF!</definedName>
    <definedName name="ngayNX">#REF!</definedName>
    <definedName name="SLNX">#REF!</definedName>
    <definedName name="Ten">#REF!</definedName>
    <definedName name="TenDV">#REF!</definedName>
    <definedName name="TenNX">#REF!</definedName>
    <definedName name="TenT">#REF!</definedName>
    <definedName name="TenTK">#REF!</definedName>
    <definedName name="Thuoc" comment="DA DUNG">#REF!</definedName>
    <definedName name="TienN">#REF!</definedName>
    <definedName name="TienTK">#REF!</definedName>
    <definedName name="TienX">#REF!</definedName>
    <definedName name="VaoDV" comment="DA DUNG">#REF!</definedName>
  </definedNames>
  <calcPr calcId="145621"/>
  <customWorkbookViews>
    <customWorkbookView name="Debra Dalgleish - Personal View" guid="{6ED5ECBE-D5B5-4C93-820A-94082D3EBA6D}" mergeInterval="0" personalView="1" maximized="1" windowWidth="1224" windowHeight="830" activeSheetId="1"/>
  </customWorkbookViews>
</workbook>
</file>

<file path=xl/calcChain.xml><?xml version="1.0" encoding="utf-8"?>
<calcChain xmlns="http://schemas.openxmlformats.org/spreadsheetml/2006/main">
  <c r="B3" i="8" l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" i="8"/>
  <c r="L6" i="8" l="1"/>
  <c r="N86" i="8" l="1"/>
  <c r="G86" i="8"/>
  <c r="N85" i="8"/>
  <c r="G85" i="8"/>
  <c r="N83" i="8"/>
  <c r="G83" i="8"/>
  <c r="N84" i="8"/>
  <c r="G84" i="8"/>
  <c r="N81" i="8"/>
  <c r="G81" i="8"/>
  <c r="N82" i="8"/>
  <c r="G82" i="8"/>
  <c r="N80" i="8"/>
  <c r="G80" i="8"/>
  <c r="N79" i="8"/>
  <c r="G79" i="8"/>
  <c r="N78" i="8"/>
  <c r="G78" i="8"/>
  <c r="N77" i="8"/>
  <c r="G77" i="8"/>
  <c r="N76" i="8"/>
  <c r="G76" i="8"/>
  <c r="N75" i="8"/>
  <c r="G75" i="8"/>
  <c r="N74" i="8"/>
  <c r="G74" i="8"/>
  <c r="N73" i="8"/>
  <c r="G73" i="8"/>
  <c r="N72" i="8"/>
  <c r="G72" i="8"/>
  <c r="N71" i="8"/>
  <c r="G71" i="8"/>
  <c r="N70" i="8"/>
  <c r="G70" i="8"/>
  <c r="N69" i="8"/>
  <c r="G69" i="8"/>
  <c r="N68" i="8"/>
  <c r="G68" i="8"/>
  <c r="N67" i="8"/>
  <c r="G67" i="8"/>
  <c r="N66" i="8"/>
  <c r="G66" i="8"/>
  <c r="N65" i="8"/>
  <c r="G65" i="8"/>
  <c r="N64" i="8"/>
  <c r="G64" i="8"/>
  <c r="N63" i="8"/>
  <c r="G63" i="8"/>
  <c r="N62" i="8"/>
  <c r="G62" i="8"/>
  <c r="N61" i="8"/>
  <c r="G61" i="8"/>
  <c r="N60" i="8"/>
  <c r="G60" i="8"/>
  <c r="N59" i="8"/>
  <c r="G59" i="8"/>
  <c r="N58" i="8"/>
  <c r="G58" i="8"/>
  <c r="N57" i="8"/>
  <c r="G57" i="8"/>
  <c r="N56" i="8"/>
  <c r="G56" i="8"/>
  <c r="N55" i="8"/>
  <c r="G55" i="8"/>
  <c r="N54" i="8"/>
  <c r="G54" i="8"/>
  <c r="N53" i="8"/>
  <c r="G53" i="8"/>
  <c r="N52" i="8"/>
  <c r="G52" i="8"/>
  <c r="N51" i="8"/>
  <c r="G51" i="8"/>
  <c r="N50" i="8"/>
  <c r="G50" i="8"/>
  <c r="N49" i="8"/>
  <c r="G49" i="8"/>
  <c r="N48" i="8"/>
  <c r="G48" i="8"/>
  <c r="N47" i="8"/>
  <c r="G47" i="8"/>
  <c r="N46" i="8"/>
  <c r="G46" i="8"/>
  <c r="N45" i="8"/>
  <c r="G45" i="8"/>
  <c r="N44" i="8"/>
  <c r="G44" i="8"/>
  <c r="N43" i="8"/>
  <c r="G43" i="8"/>
  <c r="N42" i="8"/>
  <c r="G42" i="8"/>
  <c r="N41" i="8"/>
  <c r="G41" i="8"/>
  <c r="N40" i="8"/>
  <c r="G40" i="8"/>
  <c r="N39" i="8"/>
  <c r="G39" i="8"/>
  <c r="N38" i="8"/>
  <c r="G38" i="8"/>
  <c r="N37" i="8"/>
  <c r="G37" i="8"/>
  <c r="N36" i="8"/>
  <c r="G36" i="8"/>
  <c r="N35" i="8"/>
  <c r="G35" i="8"/>
  <c r="N34" i="8"/>
  <c r="G34" i="8"/>
  <c r="N33" i="8"/>
  <c r="G33" i="8"/>
  <c r="N32" i="8"/>
  <c r="G32" i="8"/>
  <c r="N31" i="8"/>
  <c r="G31" i="8"/>
  <c r="G30" i="8"/>
  <c r="N29" i="8"/>
  <c r="G29" i="8"/>
  <c r="N28" i="8"/>
  <c r="G28" i="8"/>
  <c r="N27" i="8"/>
  <c r="G27" i="8"/>
  <c r="N26" i="8"/>
  <c r="G26" i="8"/>
  <c r="N25" i="8"/>
  <c r="G25" i="8"/>
  <c r="N24" i="8"/>
  <c r="G24" i="8"/>
  <c r="N23" i="8"/>
  <c r="G23" i="8"/>
  <c r="N22" i="8"/>
  <c r="G22" i="8"/>
  <c r="N21" i="8"/>
  <c r="G21" i="8"/>
  <c r="N20" i="8"/>
  <c r="G20" i="8"/>
  <c r="N19" i="8"/>
  <c r="G19" i="8"/>
  <c r="N18" i="8"/>
  <c r="G18" i="8"/>
  <c r="N17" i="8"/>
  <c r="G17" i="8"/>
  <c r="G16" i="8"/>
  <c r="N15" i="8"/>
  <c r="G15" i="8"/>
  <c r="N14" i="8"/>
  <c r="G14" i="8"/>
  <c r="N13" i="8"/>
  <c r="G13" i="8"/>
  <c r="N12" i="8"/>
  <c r="G12" i="8"/>
  <c r="N11" i="8"/>
  <c r="G11" i="8"/>
  <c r="N10" i="8"/>
  <c r="G10" i="8"/>
  <c r="N9" i="8"/>
  <c r="G9" i="8"/>
  <c r="N8" i="8"/>
  <c r="G8" i="8"/>
  <c r="B5" i="8" l="1"/>
</calcChain>
</file>

<file path=xl/sharedStrings.xml><?xml version="1.0" encoding="utf-8"?>
<sst xmlns="http://schemas.openxmlformats.org/spreadsheetml/2006/main" count="183" uniqueCount="104">
  <si>
    <t>Mã Thuốc</t>
  </si>
  <si>
    <t>Đơn Vị</t>
  </si>
  <si>
    <t>Afix</t>
  </si>
  <si>
    <t>Lọ</t>
  </si>
  <si>
    <t>Alphaseralxin</t>
  </si>
  <si>
    <t>Amitase</t>
  </si>
  <si>
    <t>Amocylin 250(bột)</t>
  </si>
  <si>
    <t>Gói</t>
  </si>
  <si>
    <t>Amoxicilin 250(Hậu Giang)</t>
  </si>
  <si>
    <t>Amoxicillin 0,5</t>
  </si>
  <si>
    <t>Ampicillin 0,5</t>
  </si>
  <si>
    <t>Anpha Choay</t>
  </si>
  <si>
    <t>Anpha Choay (Bình Định)</t>
  </si>
  <si>
    <t>Augmentin 1g</t>
  </si>
  <si>
    <t>Augmentin 625mg</t>
  </si>
  <si>
    <t>Augoken</t>
  </si>
  <si>
    <t>Aumentin 250 (bột)</t>
  </si>
  <si>
    <t>Aumentin 500 (bột)</t>
  </si>
  <si>
    <t>Azicine</t>
  </si>
  <si>
    <t>Azicine 250(bột)</t>
  </si>
  <si>
    <t>Aziflam 250</t>
  </si>
  <si>
    <t>Azihasan</t>
  </si>
  <si>
    <t>Azithromycin 0,5</t>
  </si>
  <si>
    <t>Babytrim</t>
  </si>
  <si>
    <t>Biseptol</t>
  </si>
  <si>
    <t>Ceclor 125</t>
  </si>
  <si>
    <t>Hộp</t>
  </si>
  <si>
    <t>Cefixim 100 (bột)</t>
  </si>
  <si>
    <t>Cefixime</t>
  </si>
  <si>
    <t>Cefo-L</t>
  </si>
  <si>
    <t>Cefpodoxime 200</t>
  </si>
  <si>
    <t>Cefpomed 100</t>
  </si>
  <si>
    <t>Ciprobay 0.5</t>
  </si>
  <si>
    <t>Ciprofloxcin</t>
  </si>
  <si>
    <t>Clamoxyl</t>
  </si>
  <si>
    <t>Clarithromycin 500</t>
  </si>
  <si>
    <t>Clarithromycin Stada 0.5</t>
  </si>
  <si>
    <t>Clindamycin</t>
  </si>
  <si>
    <t>Cotrimstada 900</t>
  </si>
  <si>
    <t>Debby</t>
  </si>
  <si>
    <t>Di-anges</t>
  </si>
  <si>
    <t>Ditiny 0,5</t>
  </si>
  <si>
    <t>Doxycyline</t>
  </si>
  <si>
    <t>Dutased</t>
  </si>
  <si>
    <t>Eloseptol 480</t>
  </si>
  <si>
    <t>Ery 250 (Pháp)</t>
  </si>
  <si>
    <t>Erybact 365</t>
  </si>
  <si>
    <t>Erythromycin 0,5</t>
  </si>
  <si>
    <t>Flagentyl 500</t>
  </si>
  <si>
    <t>Flagyl</t>
  </si>
  <si>
    <t>Franrogyl</t>
  </si>
  <si>
    <t>Franroxyl 0,5</t>
  </si>
  <si>
    <t>Haginat 125</t>
  </si>
  <si>
    <t>Hasanclar 0,5</t>
  </si>
  <si>
    <t>Haxon Strepase</t>
  </si>
  <si>
    <t>Klacid</t>
  </si>
  <si>
    <t>Lincomycin</t>
  </si>
  <si>
    <t>Macsure</t>
  </si>
  <si>
    <t>Mactaxime 200</t>
  </si>
  <si>
    <t>Mekocefaclor</t>
  </si>
  <si>
    <t>Mekocefal</t>
  </si>
  <si>
    <t>Mekopen</t>
  </si>
  <si>
    <t>Melyroxil 0.5</t>
  </si>
  <si>
    <t>Misolblue</t>
  </si>
  <si>
    <t>Mutose</t>
  </si>
  <si>
    <t>Nalidixic acid</t>
  </si>
  <si>
    <t>Noroxin 400</t>
  </si>
  <si>
    <t>Novomycin o,75MIU(bột)</t>
  </si>
  <si>
    <t>Novomycine 1.5MIU</t>
  </si>
  <si>
    <t>Novomycine 3MIU</t>
  </si>
  <si>
    <t>Ofloxacin200</t>
  </si>
  <si>
    <t>Ospanmox 0,5</t>
  </si>
  <si>
    <t>Ospen</t>
  </si>
  <si>
    <t>Ospenxin</t>
  </si>
  <si>
    <t>Phazinnat 250</t>
  </si>
  <si>
    <t>Phazinnat500</t>
  </si>
  <si>
    <t>Piantawic</t>
  </si>
  <si>
    <t>Pofec 0,5</t>
  </si>
  <si>
    <t>Tên Thuốc</t>
  </si>
  <si>
    <t>V-ỉ</t>
  </si>
  <si>
    <t>Viên</t>
  </si>
  <si>
    <t>BẢNG THỐNG KÊ CHUNG</t>
  </si>
  <si>
    <t>SL</t>
  </si>
  <si>
    <t>DG</t>
  </si>
  <si>
    <t>DG2</t>
  </si>
  <si>
    <t>lọ</t>
  </si>
  <si>
    <t>x</t>
  </si>
  <si>
    <t>Cephalexin 0,5 (ẤN)</t>
  </si>
  <si>
    <t>TỦ 1</t>
  </si>
  <si>
    <t>SL1</t>
  </si>
  <si>
    <t>DG1</t>
  </si>
  <si>
    <t>TT1</t>
  </si>
  <si>
    <t>TT</t>
  </si>
  <si>
    <t>SL2</t>
  </si>
  <si>
    <t>TT2</t>
  </si>
  <si>
    <t>GHI CHÚ2</t>
  </si>
  <si>
    <t>GHI CHÚ1</t>
  </si>
  <si>
    <t>Loại</t>
  </si>
  <si>
    <t>TỔNG TIỀN</t>
  </si>
  <si>
    <t>Số Thuốc</t>
  </si>
  <si>
    <t>VND</t>
  </si>
  <si>
    <t>LƯU KẾT QUẢ KIỂM KÊ CŨ</t>
  </si>
  <si>
    <t>dsa</t>
  </si>
  <si>
    <t>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</si>
</sst>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00"/>
    <numFmt numFmtId="165" formatCode="#,##0.000;[Red]#,##0.000"/>
    <numFmt numFmtId="166" formatCode="_(* #,##0.000_);_(* \(#,##0.000\);_(* &quot;-&quot;??_);_(@_)"/>
    <numFmt numFmtId="167" formatCode="d/m/yyyy"/>
    <numFmt numFmtId="168" formatCode="_(* #,##0.000_);_(* \(#,##0.000\);_(&quot;$&quot;\ &quot;-&quot;??_);_(@_)"/>
  </numFmts>
  <fonts count="29" x14ac:knownFonts="1">
    <font>
      <sz val="12"/>
      <name val="Arial Narrow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100"/>
      <name val="Arial"/>
      <family val="2"/>
    </font>
    <font>
      <sz val="10"/>
      <name val="Arial Narrow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0.39994506668294322"/>
      </left>
      <right style="double">
        <color theme="4" tint="0.39994506668294322"/>
      </right>
      <top/>
      <bottom style="dotted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ouble">
        <color theme="4" tint="0.39994506668294322"/>
      </left>
      <right/>
      <top style="dashed">
        <color indexed="64"/>
      </top>
      <bottom/>
      <diagonal/>
    </border>
    <border>
      <left style="double">
        <color indexed="64"/>
      </left>
      <right/>
      <top style="dotted">
        <color theme="4" tint="0.39994506668294322"/>
      </top>
      <bottom/>
      <diagonal/>
    </border>
    <border>
      <left style="double">
        <color theme="4" tint="0.39994506668294322"/>
      </left>
      <right/>
      <top style="dotted">
        <color theme="4" tint="0.39994506668294322"/>
      </top>
      <bottom/>
      <diagonal/>
    </border>
    <border>
      <left style="double">
        <color theme="4" tint="0.39994506668294322"/>
      </left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 style="double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/>
      <right style="double">
        <color theme="4" tint="0.39994506668294322"/>
      </right>
      <top/>
      <bottom style="dotted">
        <color theme="4" tint="0.39994506668294322"/>
      </bottom>
      <diagonal/>
    </border>
    <border>
      <left style="double">
        <color theme="4" tint="0.39994506668294322"/>
      </left>
      <right style="double">
        <color theme="4" tint="0.39994506668294322"/>
      </right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164" fontId="23" fillId="0" borderId="11" xfId="0" applyNumberFormat="1" applyFont="1" applyFill="1" applyBorder="1" applyAlignment="1" applyProtection="1">
      <alignment horizontal="center" vertical="center"/>
    </xf>
    <xf numFmtId="165" fontId="22" fillId="0" borderId="11" xfId="0" applyNumberFormat="1" applyFont="1" applyFill="1" applyBorder="1" applyAlignment="1" applyProtection="1">
      <alignment vertical="center"/>
    </xf>
    <xf numFmtId="166" fontId="22" fillId="0" borderId="11" xfId="0" applyNumberFormat="1" applyFont="1" applyFill="1" applyBorder="1" applyAlignment="1" applyProtection="1">
      <alignment vertical="center"/>
    </xf>
    <xf numFmtId="0" fontId="22" fillId="0" borderId="12" xfId="0" applyNumberFormat="1" applyFont="1" applyFill="1" applyBorder="1" applyAlignment="1" applyProtection="1">
      <alignment vertical="center"/>
    </xf>
    <xf numFmtId="165" fontId="22" fillId="0" borderId="12" xfId="0" applyNumberFormat="1" applyFont="1" applyFill="1" applyBorder="1" applyAlignment="1" applyProtection="1">
      <alignment vertical="center"/>
    </xf>
    <xf numFmtId="166" fontId="22" fillId="0" borderId="12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vertical="center"/>
    </xf>
    <xf numFmtId="14" fontId="25" fillId="0" borderId="12" xfId="30" applyNumberFormat="1" applyFont="1" applyFill="1" applyBorder="1" applyAlignment="1" applyProtection="1">
      <alignment vertical="center"/>
    </xf>
    <xf numFmtId="14" fontId="28" fillId="0" borderId="12" xfId="30" applyNumberFormat="1" applyFont="1" applyFill="1" applyBorder="1" applyAlignment="1" applyProtection="1">
      <alignment vertical="center"/>
    </xf>
    <xf numFmtId="49" fontId="23" fillId="0" borderId="11" xfId="0" applyNumberFormat="1" applyFont="1" applyFill="1" applyBorder="1" applyAlignment="1" applyProtection="1">
      <alignment vertical="center"/>
    </xf>
    <xf numFmtId="49" fontId="22" fillId="0" borderId="12" xfId="0" applyNumberFormat="1" applyFont="1" applyFill="1" applyBorder="1" applyAlignment="1" applyProtection="1">
      <alignment horizontal="center" vertical="center"/>
      <protection hidden="1"/>
    </xf>
    <xf numFmtId="49" fontId="22" fillId="0" borderId="11" xfId="0" applyNumberFormat="1" applyFont="1" applyFill="1" applyBorder="1" applyAlignment="1" applyProtection="1">
      <alignment vertical="center"/>
    </xf>
    <xf numFmtId="49" fontId="22" fillId="0" borderId="12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center" vertical="center"/>
    </xf>
    <xf numFmtId="49" fontId="23" fillId="0" borderId="11" xfId="0" applyNumberFormat="1" applyFont="1" applyFill="1" applyBorder="1" applyAlignment="1" applyProtection="1">
      <alignment horizontal="center" vertical="center"/>
    </xf>
    <xf numFmtId="49" fontId="22" fillId="0" borderId="20" xfId="0" applyNumberFormat="1" applyFont="1" applyFill="1" applyBorder="1" applyAlignment="1" applyProtection="1">
      <alignment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49" fontId="23" fillId="0" borderId="21" xfId="0" applyNumberFormat="1" applyFont="1" applyFill="1" applyBorder="1" applyAlignment="1" applyProtection="1">
      <alignment horizontal="center" vertical="center"/>
    </xf>
    <xf numFmtId="49" fontId="23" fillId="0" borderId="21" xfId="0" applyNumberFormat="1" applyFont="1" applyFill="1" applyBorder="1" applyAlignment="1" applyProtection="1">
      <alignment vertical="center"/>
    </xf>
    <xf numFmtId="164" fontId="22" fillId="0" borderId="11" xfId="0" applyNumberFormat="1" applyFont="1" applyFill="1" applyBorder="1" applyAlignment="1" applyProtection="1">
      <alignment horizontal="center" vertical="center"/>
    </xf>
    <xf numFmtId="49" fontId="22" fillId="0" borderId="11" xfId="0" applyNumberFormat="1" applyFont="1" applyFill="1" applyBorder="1" applyAlignment="1" applyProtection="1">
      <alignment vertical="center"/>
      <protection hidden="1"/>
    </xf>
    <xf numFmtId="49" fontId="22" fillId="0" borderId="11" xfId="0" applyNumberFormat="1" applyFont="1" applyFill="1" applyBorder="1" applyAlignment="1" applyProtection="1">
      <alignment horizontal="center" vertical="center"/>
    </xf>
    <xf numFmtId="164" fontId="23" fillId="0" borderId="10" xfId="0" applyNumberFormat="1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/>
    </xf>
    <xf numFmtId="49" fontId="24" fillId="0" borderId="21" xfId="0" applyNumberFormat="1" applyFont="1" applyFill="1" applyBorder="1" applyAlignment="1" applyProtection="1">
      <alignment vertical="center"/>
    </xf>
    <xf numFmtId="49" fontId="24" fillId="0" borderId="10" xfId="0" applyNumberFormat="1" applyFont="1" applyFill="1" applyBorder="1" applyAlignment="1" applyProtection="1">
      <alignment horizontal="right" vertical="center"/>
    </xf>
    <xf numFmtId="49" fontId="24" fillId="0" borderId="21" xfId="0" applyNumberFormat="1" applyFont="1" applyFill="1" applyBorder="1" applyAlignment="1" applyProtection="1">
      <alignment horizontal="center" vertical="center"/>
    </xf>
    <xf numFmtId="168" fontId="24" fillId="0" borderId="10" xfId="0" applyNumberFormat="1" applyFont="1" applyFill="1" applyBorder="1" applyAlignment="1" applyProtection="1"/>
    <xf numFmtId="164" fontId="28" fillId="24" borderId="13" xfId="30" applyNumberFormat="1" applyFont="1" applyFill="1" applyBorder="1" applyAlignment="1" applyProtection="1">
      <alignment horizontal="center" vertical="center"/>
      <protection locked="0"/>
    </xf>
    <xf numFmtId="49" fontId="28" fillId="24" borderId="14" xfId="30" applyNumberFormat="1" applyFont="1" applyFill="1" applyBorder="1" applyAlignment="1" applyProtection="1">
      <alignment horizontal="center" vertical="center"/>
      <protection locked="0"/>
    </xf>
    <xf numFmtId="0" fontId="28" fillId="24" borderId="14" xfId="30" applyNumberFormat="1" applyFont="1" applyFill="1" applyBorder="1" applyAlignment="1" applyProtection="1">
      <alignment horizontal="center" vertical="center"/>
      <protection locked="0"/>
    </xf>
    <xf numFmtId="165" fontId="28" fillId="24" borderId="14" xfId="30" applyNumberFormat="1" applyFont="1" applyFill="1" applyBorder="1" applyAlignment="1" applyProtection="1">
      <alignment horizontal="center" vertical="center"/>
      <protection locked="0"/>
    </xf>
    <xf numFmtId="49" fontId="28" fillId="24" borderId="14" xfId="30" applyNumberFormat="1" applyFont="1" applyFill="1" applyBorder="1" applyAlignment="1" applyProtection="1">
      <alignment horizontal="center" vertical="center"/>
    </xf>
    <xf numFmtId="0" fontId="28" fillId="24" borderId="14" xfId="30" applyNumberFormat="1" applyFont="1" applyFill="1" applyBorder="1" applyAlignment="1" applyProtection="1">
      <alignment horizontal="center" vertical="center"/>
    </xf>
    <xf numFmtId="166" fontId="28" fillId="24" borderId="14" xfId="30" applyNumberFormat="1" applyFont="1" applyFill="1" applyBorder="1" applyAlignment="1" applyProtection="1">
      <alignment horizontal="center" vertical="center"/>
    </xf>
    <xf numFmtId="14" fontId="28" fillId="24" borderId="14" xfId="30" applyNumberFormat="1" applyFont="1" applyFill="1" applyBorder="1" applyAlignment="1" applyProtection="1">
      <alignment horizontal="center" vertical="center"/>
    </xf>
    <xf numFmtId="164" fontId="22" fillId="0" borderId="12" xfId="0" applyNumberFormat="1" applyFont="1" applyFill="1" applyBorder="1" applyAlignment="1" applyProtection="1">
      <alignment horizontal="center" vertical="center"/>
    </xf>
    <xf numFmtId="49" fontId="22" fillId="0" borderId="12" xfId="0" applyNumberFormat="1" applyFont="1" applyFill="1" applyBorder="1" applyAlignment="1" applyProtection="1">
      <alignment horizontal="center" vertical="center"/>
    </xf>
    <xf numFmtId="0" fontId="26" fillId="0" borderId="12" xfId="0" applyFont="1" applyFill="1" applyBorder="1" applyProtection="1"/>
    <xf numFmtId="166" fontId="28" fillId="24" borderId="14" xfId="30" applyNumberFormat="1" applyFont="1" applyFill="1" applyBorder="1" applyAlignment="1" applyProtection="1">
      <alignment horizontal="center" vertical="center"/>
      <protection locked="0"/>
    </xf>
    <xf numFmtId="164" fontId="1" fillId="25" borderId="15" xfId="0" applyNumberFormat="1" applyFont="1" applyFill="1" applyBorder="1" applyAlignment="1" applyProtection="1">
      <alignment horizontal="center" vertical="center"/>
      <protection locked="0"/>
    </xf>
    <xf numFmtId="49" fontId="1" fillId="25" borderId="16" xfId="0" applyNumberFormat="1" applyFont="1" applyFill="1" applyBorder="1" applyAlignment="1" applyProtection="1">
      <alignment horizontal="left" vertical="center"/>
      <protection locked="0"/>
    </xf>
    <xf numFmtId="49" fontId="1" fillId="25" borderId="16" xfId="0" applyNumberFormat="1" applyFont="1" applyFill="1" applyBorder="1" applyAlignment="1" applyProtection="1">
      <alignment horizontal="center" vertical="center"/>
      <protection locked="0"/>
    </xf>
    <xf numFmtId="0" fontId="1" fillId="25" borderId="16" xfId="0" applyNumberFormat="1" applyFont="1" applyFill="1" applyBorder="1" applyAlignment="1" applyProtection="1">
      <alignment vertical="center"/>
      <protection locked="0"/>
    </xf>
    <xf numFmtId="168" fontId="1" fillId="25" borderId="16" xfId="0" applyNumberFormat="1" applyFont="1" applyFill="1" applyBorder="1" applyAlignment="1" applyProtection="1">
      <alignment vertical="center"/>
      <protection locked="0"/>
    </xf>
    <xf numFmtId="168" fontId="2" fillId="25" borderId="16" xfId="0" applyNumberFormat="1" applyFont="1" applyFill="1" applyBorder="1" applyAlignment="1" applyProtection="1">
      <alignment vertical="center"/>
      <protection locked="0"/>
    </xf>
    <xf numFmtId="49" fontId="2" fillId="25" borderId="16" xfId="0" applyNumberFormat="1" applyFont="1" applyFill="1" applyBorder="1" applyAlignment="1" applyProtection="1">
      <alignment vertical="center"/>
    </xf>
    <xf numFmtId="0" fontId="2" fillId="25" borderId="16" xfId="0" applyNumberFormat="1" applyFont="1" applyFill="1" applyBorder="1" applyAlignment="1" applyProtection="1">
      <alignment vertical="center"/>
    </xf>
    <xf numFmtId="168" fontId="2" fillId="25" borderId="16" xfId="0" applyNumberFormat="1" applyFont="1" applyFill="1" applyBorder="1" applyAlignment="1" applyProtection="1">
      <alignment vertical="center"/>
    </xf>
    <xf numFmtId="166" fontId="2" fillId="25" borderId="16" xfId="0" applyNumberFormat="1" applyFont="1" applyFill="1" applyBorder="1" applyAlignment="1" applyProtection="1">
      <alignment vertical="center"/>
    </xf>
    <xf numFmtId="0" fontId="1" fillId="25" borderId="16" xfId="0" applyNumberFormat="1" applyFont="1" applyFill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/>
    </xf>
    <xf numFmtId="167" fontId="23" fillId="0" borderId="12" xfId="0" applyNumberFormat="1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114300</xdr:rowOff>
        </xdr:from>
        <xdr:to>
          <xdr:col>7</xdr:col>
          <xdr:colOff>581025</xdr:colOff>
          <xdr:row>5</xdr:row>
          <xdr:rowOff>47625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NHẬP THÔNG TIN THUỐC MỚI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266700</xdr:colOff>
      <xdr:row>2</xdr:row>
      <xdr:rowOff>38100</xdr:rowOff>
    </xdr:from>
    <xdr:to>
      <xdr:col>3</xdr:col>
      <xdr:colOff>809625</xdr:colOff>
      <xdr:row>4</xdr:row>
      <xdr:rowOff>152400</xdr:rowOff>
    </xdr:to>
    <xdr:sp macro="" textlink="">
      <xdr:nvSpPr>
        <xdr:cNvPr id="2" name="Right Arrow 1"/>
        <xdr:cNvSpPr/>
      </xdr:nvSpPr>
      <xdr:spPr>
        <a:xfrm>
          <a:off x="4371975" y="361950"/>
          <a:ext cx="542925" cy="51435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</sheetPr>
  <dimension ref="A1:N87"/>
  <sheetViews>
    <sheetView tabSelected="1" zoomScaleNormal="100" workbookViewId="0">
      <pane xSplit="8" ySplit="11" topLeftCell="I56" activePane="bottomRight" state="frozen"/>
      <selection activeCell="A9" sqref="A9"/>
      <selection pane="topRight" activeCell="A9" sqref="A9"/>
      <selection pane="bottomLeft" activeCell="A9" sqref="A9"/>
      <selection pane="bottomRight" activeCell="B92" sqref="B92"/>
    </sheetView>
  </sheetViews>
  <sheetFormatPr defaultRowHeight="12.75" x14ac:dyDescent="0.2"/>
  <cols>
    <col min="1" max="1" width="12" style="39" customWidth="1"/>
    <col min="2" max="2" width="40.28515625" style="15" customWidth="1"/>
    <col min="3" max="3" width="9.28515625" style="40" customWidth="1"/>
    <col min="4" max="4" width="14.28515625" style="40" bestFit="1" customWidth="1"/>
    <col min="5" max="5" width="9.140625" style="41"/>
    <col min="6" max="6" width="8.85546875" style="4" customWidth="1"/>
    <col min="7" max="7" width="11.5703125" style="5" customWidth="1"/>
    <col min="8" max="8" width="9.5703125" style="15" customWidth="1"/>
    <col min="9" max="9" width="10.85546875" style="6" customWidth="1"/>
    <col min="10" max="10" width="10.85546875" style="8" customWidth="1"/>
    <col min="11" max="11" width="11.42578125" style="4" customWidth="1"/>
    <col min="12" max="12" width="9" style="6" bestFit="1" customWidth="1"/>
    <col min="13" max="13" width="9.28515625" style="4" bestFit="1" customWidth="1"/>
    <col min="14" max="14" width="11.28515625" style="4" customWidth="1"/>
    <col min="15" max="16384" width="9.140625" style="8"/>
  </cols>
  <sheetData>
    <row r="1" spans="1:14" s="7" customFormat="1" x14ac:dyDescent="0.25">
      <c r="A1" s="1"/>
      <c r="B1" s="17"/>
      <c r="C1" s="12"/>
      <c r="D1" s="14"/>
      <c r="E1" s="9"/>
      <c r="F1" s="2"/>
      <c r="G1" s="3"/>
      <c r="H1" s="14"/>
      <c r="I1" s="54"/>
      <c r="J1" s="54"/>
      <c r="K1" s="54"/>
      <c r="L1" s="54"/>
      <c r="M1" s="54"/>
      <c r="N1" s="54"/>
    </row>
    <row r="2" spans="1:14" s="7" customFormat="1" x14ac:dyDescent="0.25">
      <c r="A2" s="19"/>
      <c r="B2" s="20" t="s">
        <v>81</v>
      </c>
      <c r="C2" s="21"/>
      <c r="D2" s="14"/>
      <c r="E2" s="9"/>
      <c r="F2" s="2"/>
      <c r="G2" s="3"/>
      <c r="H2" s="14"/>
      <c r="I2" s="56" t="s">
        <v>101</v>
      </c>
      <c r="J2" s="57"/>
      <c r="K2" s="57"/>
      <c r="L2" s="57"/>
      <c r="M2" s="57"/>
      <c r="N2" s="58"/>
    </row>
    <row r="3" spans="1:14" s="7" customFormat="1" ht="15.75" x14ac:dyDescent="0.25">
      <c r="A3" s="25" t="s">
        <v>99</v>
      </c>
      <c r="B3" s="28">
        <f>2000-COUNTIF(B8:B86,"")</f>
        <v>2000</v>
      </c>
      <c r="C3" s="26" t="s">
        <v>97</v>
      </c>
      <c r="D3" s="18"/>
      <c r="E3" s="9"/>
      <c r="F3" s="2"/>
      <c r="G3" s="3"/>
      <c r="H3" s="14"/>
      <c r="I3" s="16"/>
      <c r="J3" s="16"/>
      <c r="K3" s="16"/>
      <c r="L3" s="16"/>
      <c r="M3" s="16"/>
      <c r="N3" s="16"/>
    </row>
    <row r="4" spans="1:14" s="7" customFormat="1" ht="15.75" x14ac:dyDescent="0.25">
      <c r="A4" s="19"/>
      <c r="B4" s="29"/>
      <c r="C4" s="27"/>
      <c r="D4" s="14"/>
      <c r="E4" s="9"/>
      <c r="F4" s="2"/>
      <c r="G4" s="3"/>
      <c r="H4" s="14"/>
      <c r="I4" s="16"/>
      <c r="J4" s="16"/>
      <c r="K4" s="16"/>
      <c r="L4" s="16"/>
      <c r="M4" s="16"/>
      <c r="N4" s="16"/>
    </row>
    <row r="5" spans="1:14" s="7" customFormat="1" ht="15.75" x14ac:dyDescent="0.25">
      <c r="A5" s="25" t="s">
        <v>98</v>
      </c>
      <c r="B5" s="30">
        <f>SUM(G8:G86)</f>
        <v>10780.4</v>
      </c>
      <c r="C5" s="26" t="s">
        <v>100</v>
      </c>
      <c r="D5" s="18"/>
      <c r="E5" s="9"/>
      <c r="F5" s="2"/>
      <c r="G5" s="3"/>
      <c r="H5" s="14"/>
      <c r="I5" s="16"/>
      <c r="J5" s="16"/>
      <c r="K5" s="16"/>
      <c r="L5" s="16"/>
      <c r="M5" s="16"/>
      <c r="N5" s="16"/>
    </row>
    <row r="6" spans="1:14" x14ac:dyDescent="0.25">
      <c r="A6" s="22"/>
      <c r="B6" s="23"/>
      <c r="C6" s="24"/>
      <c r="D6" s="13"/>
      <c r="E6" s="4"/>
      <c r="F6" s="5"/>
      <c r="G6" s="6"/>
      <c r="I6" s="55">
        <v>40878</v>
      </c>
      <c r="J6" s="55"/>
      <c r="K6" s="55"/>
      <c r="L6" s="55">
        <f>I6+60</f>
        <v>40938</v>
      </c>
      <c r="M6" s="55"/>
      <c r="N6" s="55"/>
    </row>
    <row r="7" spans="1:14" s="11" customFormat="1" x14ac:dyDescent="0.25">
      <c r="A7" s="31" t="s">
        <v>0</v>
      </c>
      <c r="B7" s="32" t="s">
        <v>78</v>
      </c>
      <c r="C7" s="32" t="s">
        <v>1</v>
      </c>
      <c r="D7" s="32" t="s">
        <v>96</v>
      </c>
      <c r="E7" s="33" t="s">
        <v>82</v>
      </c>
      <c r="F7" s="34" t="s">
        <v>83</v>
      </c>
      <c r="G7" s="42" t="s">
        <v>92</v>
      </c>
      <c r="H7" s="35" t="s">
        <v>95</v>
      </c>
      <c r="I7" s="38" t="s">
        <v>89</v>
      </c>
      <c r="J7" s="36" t="s">
        <v>90</v>
      </c>
      <c r="K7" s="37" t="s">
        <v>91</v>
      </c>
      <c r="L7" s="36" t="s">
        <v>93</v>
      </c>
      <c r="M7" s="36" t="s">
        <v>84</v>
      </c>
      <c r="N7" s="37" t="s">
        <v>94</v>
      </c>
    </row>
    <row r="8" spans="1:14" s="10" customFormat="1" ht="14.25" customHeight="1" x14ac:dyDescent="0.25">
      <c r="A8" s="43">
        <v>1001</v>
      </c>
      <c r="B8" s="44" t="s">
        <v>2</v>
      </c>
      <c r="C8" s="45" t="s">
        <v>3</v>
      </c>
      <c r="D8" s="45" t="s">
        <v>88</v>
      </c>
      <c r="E8" s="46">
        <v>2</v>
      </c>
      <c r="F8" s="47">
        <v>95</v>
      </c>
      <c r="G8" s="48">
        <f t="shared" ref="G8:G71" si="0">F8*E8</f>
        <v>190</v>
      </c>
      <c r="H8" s="49"/>
      <c r="I8" s="50">
        <v>2</v>
      </c>
      <c r="J8" s="51">
        <v>95</v>
      </c>
      <c r="K8" s="51">
        <f t="shared" ref="K8:K71" si="1">J8*I8</f>
        <v>190</v>
      </c>
      <c r="L8" s="50"/>
      <c r="M8" s="50"/>
      <c r="N8" s="52">
        <f t="shared" ref="N8:N15" si="2">M8*L8</f>
        <v>0</v>
      </c>
    </row>
    <row r="9" spans="1:14" x14ac:dyDescent="0.25">
      <c r="A9" s="43">
        <v>1002</v>
      </c>
      <c r="B9" s="44" t="s">
        <v>4</v>
      </c>
      <c r="C9" s="45" t="s">
        <v>79</v>
      </c>
      <c r="D9" s="45"/>
      <c r="E9" s="46">
        <v>9</v>
      </c>
      <c r="F9" s="47">
        <v>5</v>
      </c>
      <c r="G9" s="48">
        <f t="shared" si="0"/>
        <v>45</v>
      </c>
      <c r="H9" s="49"/>
      <c r="I9" s="50">
        <v>9</v>
      </c>
      <c r="J9" s="51">
        <v>5</v>
      </c>
      <c r="K9" s="51">
        <f t="shared" si="1"/>
        <v>45</v>
      </c>
      <c r="L9" s="50"/>
      <c r="M9" s="50"/>
      <c r="N9" s="52">
        <f t="shared" si="2"/>
        <v>0</v>
      </c>
    </row>
    <row r="10" spans="1:14" x14ac:dyDescent="0.25">
      <c r="A10" s="43">
        <v>1003</v>
      </c>
      <c r="B10" s="44" t="s">
        <v>5</v>
      </c>
      <c r="C10" s="45" t="s">
        <v>79</v>
      </c>
      <c r="D10" s="45"/>
      <c r="E10" s="46">
        <v>10</v>
      </c>
      <c r="F10" s="47">
        <v>15</v>
      </c>
      <c r="G10" s="48">
        <f t="shared" si="0"/>
        <v>150</v>
      </c>
      <c r="H10" s="49"/>
      <c r="I10" s="50">
        <v>10</v>
      </c>
      <c r="J10" s="51">
        <v>15</v>
      </c>
      <c r="K10" s="51">
        <f t="shared" si="1"/>
        <v>150</v>
      </c>
      <c r="L10" s="50"/>
      <c r="M10" s="50"/>
      <c r="N10" s="52">
        <f t="shared" si="2"/>
        <v>0</v>
      </c>
    </row>
    <row r="11" spans="1:14" x14ac:dyDescent="0.25">
      <c r="A11" s="43">
        <v>1004</v>
      </c>
      <c r="B11" s="44" t="s">
        <v>6</v>
      </c>
      <c r="C11" s="45" t="s">
        <v>7</v>
      </c>
      <c r="D11" s="45"/>
      <c r="E11" s="46">
        <v>50</v>
      </c>
      <c r="F11" s="47">
        <v>1.5</v>
      </c>
      <c r="G11" s="48">
        <f t="shared" si="0"/>
        <v>75</v>
      </c>
      <c r="H11" s="49"/>
      <c r="I11" s="50">
        <v>50</v>
      </c>
      <c r="J11" s="51">
        <v>1.5</v>
      </c>
      <c r="K11" s="51">
        <f t="shared" si="1"/>
        <v>75</v>
      </c>
      <c r="L11" s="50"/>
      <c r="M11" s="50"/>
      <c r="N11" s="52">
        <f t="shared" si="2"/>
        <v>0</v>
      </c>
    </row>
    <row r="12" spans="1:14" x14ac:dyDescent="0.25">
      <c r="A12" s="43">
        <v>1005</v>
      </c>
      <c r="B12" s="44" t="s">
        <v>8</v>
      </c>
      <c r="C12" s="45"/>
      <c r="D12" s="45" t="s">
        <v>86</v>
      </c>
      <c r="E12" s="46"/>
      <c r="F12" s="47"/>
      <c r="G12" s="48">
        <f t="shared" si="0"/>
        <v>0</v>
      </c>
      <c r="H12" s="49"/>
      <c r="I12" s="50"/>
      <c r="J12" s="51"/>
      <c r="K12" s="51">
        <f t="shared" si="1"/>
        <v>0</v>
      </c>
      <c r="L12" s="50"/>
      <c r="M12" s="50"/>
      <c r="N12" s="52">
        <f t="shared" si="2"/>
        <v>0</v>
      </c>
    </row>
    <row r="13" spans="1:14" x14ac:dyDescent="0.25">
      <c r="A13" s="43">
        <v>1006</v>
      </c>
      <c r="B13" s="44" t="s">
        <v>9</v>
      </c>
      <c r="C13" s="45" t="s">
        <v>79</v>
      </c>
      <c r="D13" s="45"/>
      <c r="E13" s="46">
        <v>4</v>
      </c>
      <c r="F13" s="47">
        <v>8</v>
      </c>
      <c r="G13" s="48">
        <f t="shared" si="0"/>
        <v>32</v>
      </c>
      <c r="H13" s="49"/>
      <c r="I13" s="50">
        <v>4</v>
      </c>
      <c r="J13" s="51">
        <v>8</v>
      </c>
      <c r="K13" s="51">
        <f t="shared" si="1"/>
        <v>32</v>
      </c>
      <c r="L13" s="50"/>
      <c r="M13" s="50"/>
      <c r="N13" s="52">
        <f t="shared" si="2"/>
        <v>0</v>
      </c>
    </row>
    <row r="14" spans="1:14" x14ac:dyDescent="0.25">
      <c r="A14" s="43">
        <v>1007</v>
      </c>
      <c r="B14" s="44" t="s">
        <v>10</v>
      </c>
      <c r="C14" s="45" t="s">
        <v>79</v>
      </c>
      <c r="D14" s="45"/>
      <c r="E14" s="46">
        <v>9</v>
      </c>
      <c r="F14" s="47">
        <v>7.5</v>
      </c>
      <c r="G14" s="48">
        <f t="shared" si="0"/>
        <v>67.5</v>
      </c>
      <c r="H14" s="49"/>
      <c r="I14" s="50">
        <v>9</v>
      </c>
      <c r="J14" s="51">
        <v>7.5</v>
      </c>
      <c r="K14" s="51">
        <f t="shared" si="1"/>
        <v>67.5</v>
      </c>
      <c r="L14" s="50"/>
      <c r="M14" s="50"/>
      <c r="N14" s="52">
        <f t="shared" si="2"/>
        <v>0</v>
      </c>
    </row>
    <row r="15" spans="1:14" x14ac:dyDescent="0.25">
      <c r="A15" s="43">
        <v>1008</v>
      </c>
      <c r="B15" s="44" t="s">
        <v>11</v>
      </c>
      <c r="C15" s="45" t="s">
        <v>26</v>
      </c>
      <c r="D15" s="45"/>
      <c r="E15" s="53"/>
      <c r="F15" s="47"/>
      <c r="G15" s="48">
        <f t="shared" si="0"/>
        <v>0</v>
      </c>
      <c r="H15" s="49"/>
      <c r="I15" s="50"/>
      <c r="J15" s="51"/>
      <c r="K15" s="51">
        <f t="shared" si="1"/>
        <v>0</v>
      </c>
      <c r="L15" s="50"/>
      <c r="M15" s="50"/>
      <c r="N15" s="52">
        <f t="shared" si="2"/>
        <v>0</v>
      </c>
    </row>
    <row r="16" spans="1:14" x14ac:dyDescent="0.25">
      <c r="A16" s="43">
        <v>1008</v>
      </c>
      <c r="B16" s="44" t="s">
        <v>11</v>
      </c>
      <c r="C16" s="45" t="s">
        <v>79</v>
      </c>
      <c r="D16" s="45"/>
      <c r="E16" s="53">
        <v>1</v>
      </c>
      <c r="F16" s="47">
        <v>34</v>
      </c>
      <c r="G16" s="48">
        <f t="shared" si="0"/>
        <v>34</v>
      </c>
      <c r="H16" s="49"/>
      <c r="I16" s="50">
        <v>1</v>
      </c>
      <c r="J16" s="51">
        <v>34</v>
      </c>
      <c r="K16" s="51">
        <f t="shared" si="1"/>
        <v>34</v>
      </c>
      <c r="L16" s="50"/>
      <c r="M16" s="50"/>
      <c r="N16" s="52"/>
    </row>
    <row r="17" spans="1:14" x14ac:dyDescent="0.25">
      <c r="A17" s="43">
        <v>1010</v>
      </c>
      <c r="B17" s="44" t="s">
        <v>12</v>
      </c>
      <c r="C17" s="45" t="s">
        <v>79</v>
      </c>
      <c r="D17" s="45"/>
      <c r="E17" s="46">
        <v>7</v>
      </c>
      <c r="F17" s="47">
        <v>12</v>
      </c>
      <c r="G17" s="48">
        <f t="shared" si="0"/>
        <v>84</v>
      </c>
      <c r="H17" s="49"/>
      <c r="I17" s="50">
        <v>7</v>
      </c>
      <c r="J17" s="51">
        <v>12</v>
      </c>
      <c r="K17" s="51">
        <f t="shared" si="1"/>
        <v>84</v>
      </c>
      <c r="L17" s="50"/>
      <c r="M17" s="50"/>
      <c r="N17" s="52">
        <f t="shared" ref="N17:N29" si="3">M17*L17</f>
        <v>0</v>
      </c>
    </row>
    <row r="18" spans="1:14" x14ac:dyDescent="0.25">
      <c r="A18" s="43">
        <v>1011</v>
      </c>
      <c r="B18" s="44" t="s">
        <v>13</v>
      </c>
      <c r="C18" s="45" t="s">
        <v>80</v>
      </c>
      <c r="D18" s="45"/>
      <c r="E18" s="46">
        <v>42</v>
      </c>
      <c r="F18" s="47">
        <v>22</v>
      </c>
      <c r="G18" s="48">
        <f t="shared" si="0"/>
        <v>924</v>
      </c>
      <c r="H18" s="49"/>
      <c r="I18" s="50">
        <v>42</v>
      </c>
      <c r="J18" s="51">
        <v>22</v>
      </c>
      <c r="K18" s="51">
        <f t="shared" si="1"/>
        <v>924</v>
      </c>
      <c r="L18" s="50"/>
      <c r="M18" s="50"/>
      <c r="N18" s="52">
        <f t="shared" si="3"/>
        <v>0</v>
      </c>
    </row>
    <row r="19" spans="1:14" x14ac:dyDescent="0.25">
      <c r="A19" s="43">
        <v>1012</v>
      </c>
      <c r="B19" s="44" t="s">
        <v>14</v>
      </c>
      <c r="C19" s="45" t="s">
        <v>80</v>
      </c>
      <c r="D19" s="45"/>
      <c r="E19" s="46">
        <v>14</v>
      </c>
      <c r="F19" s="47">
        <v>14</v>
      </c>
      <c r="G19" s="48">
        <f t="shared" si="0"/>
        <v>196</v>
      </c>
      <c r="H19" s="49"/>
      <c r="I19" s="50">
        <v>14</v>
      </c>
      <c r="J19" s="51">
        <v>14</v>
      </c>
      <c r="K19" s="51">
        <f t="shared" si="1"/>
        <v>196</v>
      </c>
      <c r="L19" s="50"/>
      <c r="M19" s="50"/>
      <c r="N19" s="52">
        <f t="shared" si="3"/>
        <v>0</v>
      </c>
    </row>
    <row r="20" spans="1:14" x14ac:dyDescent="0.25">
      <c r="A20" s="43">
        <v>1013</v>
      </c>
      <c r="B20" s="44" t="s">
        <v>15</v>
      </c>
      <c r="C20" s="45" t="s">
        <v>7</v>
      </c>
      <c r="D20" s="45"/>
      <c r="E20" s="46">
        <v>5</v>
      </c>
      <c r="F20" s="47">
        <v>6</v>
      </c>
      <c r="G20" s="48">
        <f t="shared" si="0"/>
        <v>30</v>
      </c>
      <c r="H20" s="49"/>
      <c r="I20" s="50">
        <v>5</v>
      </c>
      <c r="J20" s="51">
        <v>6</v>
      </c>
      <c r="K20" s="51">
        <f t="shared" si="1"/>
        <v>30</v>
      </c>
      <c r="L20" s="50"/>
      <c r="M20" s="50"/>
      <c r="N20" s="52">
        <f t="shared" si="3"/>
        <v>0</v>
      </c>
    </row>
    <row r="21" spans="1:14" x14ac:dyDescent="0.25">
      <c r="A21" s="43">
        <v>1014</v>
      </c>
      <c r="B21" s="44" t="s">
        <v>16</v>
      </c>
      <c r="C21" s="45" t="s">
        <v>7</v>
      </c>
      <c r="D21" s="45"/>
      <c r="E21" s="46">
        <v>48</v>
      </c>
      <c r="F21" s="47">
        <v>13</v>
      </c>
      <c r="G21" s="48">
        <f t="shared" si="0"/>
        <v>624</v>
      </c>
      <c r="H21" s="49"/>
      <c r="I21" s="50">
        <v>48</v>
      </c>
      <c r="J21" s="51">
        <v>13</v>
      </c>
      <c r="K21" s="51">
        <f t="shared" si="1"/>
        <v>624</v>
      </c>
      <c r="L21" s="50"/>
      <c r="M21" s="50"/>
      <c r="N21" s="52">
        <f t="shared" si="3"/>
        <v>0</v>
      </c>
    </row>
    <row r="22" spans="1:14" x14ac:dyDescent="0.25">
      <c r="A22" s="43">
        <v>1015</v>
      </c>
      <c r="B22" s="44" t="s">
        <v>17</v>
      </c>
      <c r="C22" s="45" t="s">
        <v>7</v>
      </c>
      <c r="D22" s="45"/>
      <c r="E22" s="46">
        <v>40</v>
      </c>
      <c r="F22" s="47">
        <v>18</v>
      </c>
      <c r="G22" s="48">
        <f t="shared" si="0"/>
        <v>720</v>
      </c>
      <c r="H22" s="49"/>
      <c r="I22" s="50">
        <v>40</v>
      </c>
      <c r="J22" s="51">
        <v>18</v>
      </c>
      <c r="K22" s="51">
        <f t="shared" si="1"/>
        <v>720</v>
      </c>
      <c r="L22" s="50"/>
      <c r="M22" s="50"/>
      <c r="N22" s="52">
        <f t="shared" si="3"/>
        <v>0</v>
      </c>
    </row>
    <row r="23" spans="1:14" x14ac:dyDescent="0.25">
      <c r="A23" s="43">
        <v>1016</v>
      </c>
      <c r="B23" s="44" t="s">
        <v>18</v>
      </c>
      <c r="C23" s="45" t="s">
        <v>26</v>
      </c>
      <c r="D23" s="45"/>
      <c r="E23" s="46">
        <v>1</v>
      </c>
      <c r="F23" s="47">
        <v>25</v>
      </c>
      <c r="G23" s="48">
        <f t="shared" si="0"/>
        <v>25</v>
      </c>
      <c r="H23" s="49"/>
      <c r="I23" s="50">
        <v>1</v>
      </c>
      <c r="J23" s="51">
        <v>25</v>
      </c>
      <c r="K23" s="51">
        <f t="shared" si="1"/>
        <v>25</v>
      </c>
      <c r="L23" s="50"/>
      <c r="M23" s="50"/>
      <c r="N23" s="52">
        <f t="shared" si="3"/>
        <v>0</v>
      </c>
    </row>
    <row r="24" spans="1:14" x14ac:dyDescent="0.25">
      <c r="A24" s="43">
        <v>1017</v>
      </c>
      <c r="B24" s="44" t="s">
        <v>19</v>
      </c>
      <c r="C24" s="45" t="s">
        <v>26</v>
      </c>
      <c r="D24" s="45"/>
      <c r="E24" s="46">
        <v>4</v>
      </c>
      <c r="F24" s="47">
        <v>25</v>
      </c>
      <c r="G24" s="48">
        <f t="shared" si="0"/>
        <v>100</v>
      </c>
      <c r="H24" s="49"/>
      <c r="I24" s="50">
        <v>4</v>
      </c>
      <c r="J24" s="51">
        <v>25</v>
      </c>
      <c r="K24" s="51">
        <f t="shared" si="1"/>
        <v>100</v>
      </c>
      <c r="L24" s="50"/>
      <c r="M24" s="50"/>
      <c r="N24" s="52">
        <f t="shared" si="3"/>
        <v>0</v>
      </c>
    </row>
    <row r="25" spans="1:14" x14ac:dyDescent="0.25">
      <c r="A25" s="43">
        <v>1018</v>
      </c>
      <c r="B25" s="44" t="s">
        <v>20</v>
      </c>
      <c r="C25" s="45" t="s">
        <v>26</v>
      </c>
      <c r="D25" s="45"/>
      <c r="E25" s="46">
        <v>4</v>
      </c>
      <c r="F25" s="47">
        <v>50</v>
      </c>
      <c r="G25" s="48">
        <f t="shared" si="0"/>
        <v>200</v>
      </c>
      <c r="H25" s="49"/>
      <c r="I25" s="50">
        <v>4</v>
      </c>
      <c r="J25" s="51">
        <v>50</v>
      </c>
      <c r="K25" s="51">
        <f t="shared" si="1"/>
        <v>200</v>
      </c>
      <c r="L25" s="50"/>
      <c r="M25" s="50"/>
      <c r="N25" s="52">
        <f t="shared" si="3"/>
        <v>0</v>
      </c>
    </row>
    <row r="26" spans="1:14" x14ac:dyDescent="0.25">
      <c r="A26" s="43">
        <v>1019</v>
      </c>
      <c r="B26" s="44" t="s">
        <v>21</v>
      </c>
      <c r="C26" s="45"/>
      <c r="D26" s="45" t="s">
        <v>86</v>
      </c>
      <c r="E26" s="46"/>
      <c r="F26" s="47"/>
      <c r="G26" s="48">
        <f t="shared" si="0"/>
        <v>0</v>
      </c>
      <c r="H26" s="49"/>
      <c r="I26" s="50"/>
      <c r="J26" s="51"/>
      <c r="K26" s="51">
        <f t="shared" si="1"/>
        <v>0</v>
      </c>
      <c r="L26" s="50"/>
      <c r="M26" s="50"/>
      <c r="N26" s="52">
        <f t="shared" si="3"/>
        <v>0</v>
      </c>
    </row>
    <row r="27" spans="1:14" x14ac:dyDescent="0.25">
      <c r="A27" s="43">
        <v>1020</v>
      </c>
      <c r="B27" s="44" t="s">
        <v>22</v>
      </c>
      <c r="C27" s="45" t="s">
        <v>26</v>
      </c>
      <c r="D27" s="45"/>
      <c r="E27" s="46">
        <v>6</v>
      </c>
      <c r="F27" s="47">
        <v>30</v>
      </c>
      <c r="G27" s="48">
        <f t="shared" si="0"/>
        <v>180</v>
      </c>
      <c r="H27" s="49"/>
      <c r="I27" s="50">
        <v>6</v>
      </c>
      <c r="J27" s="51">
        <v>30</v>
      </c>
      <c r="K27" s="51">
        <f t="shared" si="1"/>
        <v>180</v>
      </c>
      <c r="L27" s="50"/>
      <c r="M27" s="50"/>
      <c r="N27" s="52">
        <f t="shared" si="3"/>
        <v>0</v>
      </c>
    </row>
    <row r="28" spans="1:14" x14ac:dyDescent="0.25">
      <c r="A28" s="43">
        <v>1021</v>
      </c>
      <c r="B28" s="44" t="s">
        <v>23</v>
      </c>
      <c r="C28" s="45" t="s">
        <v>7</v>
      </c>
      <c r="D28" s="45"/>
      <c r="E28" s="46">
        <v>44</v>
      </c>
      <c r="F28" s="47">
        <v>4</v>
      </c>
      <c r="G28" s="48">
        <f t="shared" si="0"/>
        <v>176</v>
      </c>
      <c r="H28" s="49"/>
      <c r="I28" s="50">
        <v>44</v>
      </c>
      <c r="J28" s="51">
        <v>4</v>
      </c>
      <c r="K28" s="51">
        <f t="shared" si="1"/>
        <v>176</v>
      </c>
      <c r="L28" s="50"/>
      <c r="M28" s="50"/>
      <c r="N28" s="52">
        <f t="shared" si="3"/>
        <v>0</v>
      </c>
    </row>
    <row r="29" spans="1:14" x14ac:dyDescent="0.25">
      <c r="A29" s="43">
        <v>1022</v>
      </c>
      <c r="B29" s="44" t="s">
        <v>24</v>
      </c>
      <c r="C29" s="45" t="s">
        <v>26</v>
      </c>
      <c r="D29" s="45"/>
      <c r="E29" s="46">
        <v>4</v>
      </c>
      <c r="F29" s="47">
        <v>30</v>
      </c>
      <c r="G29" s="48">
        <f t="shared" si="0"/>
        <v>120</v>
      </c>
      <c r="H29" s="49"/>
      <c r="I29" s="50">
        <v>4</v>
      </c>
      <c r="J29" s="51">
        <v>30</v>
      </c>
      <c r="K29" s="51">
        <f t="shared" si="1"/>
        <v>120</v>
      </c>
      <c r="L29" s="50"/>
      <c r="M29" s="50"/>
      <c r="N29" s="52">
        <f t="shared" si="3"/>
        <v>0</v>
      </c>
    </row>
    <row r="30" spans="1:14" x14ac:dyDescent="0.25">
      <c r="A30" s="43">
        <v>1023</v>
      </c>
      <c r="B30" s="44" t="s">
        <v>24</v>
      </c>
      <c r="C30" s="45" t="s">
        <v>80</v>
      </c>
      <c r="D30" s="45"/>
      <c r="E30" s="46">
        <v>10</v>
      </c>
      <c r="F30" s="47">
        <v>1.5</v>
      </c>
      <c r="G30" s="48">
        <f t="shared" si="0"/>
        <v>15</v>
      </c>
      <c r="H30" s="49"/>
      <c r="I30" s="50">
        <v>10</v>
      </c>
      <c r="J30" s="51">
        <v>1.5</v>
      </c>
      <c r="K30" s="51">
        <f t="shared" si="1"/>
        <v>15</v>
      </c>
      <c r="L30" s="50"/>
      <c r="M30" s="50"/>
      <c r="N30" s="52"/>
    </row>
    <row r="31" spans="1:14" x14ac:dyDescent="0.25">
      <c r="A31" s="43">
        <v>1024</v>
      </c>
      <c r="B31" s="44" t="s">
        <v>25</v>
      </c>
      <c r="C31" s="45" t="s">
        <v>3</v>
      </c>
      <c r="D31" s="45"/>
      <c r="E31" s="46">
        <v>3</v>
      </c>
      <c r="F31" s="47">
        <v>60</v>
      </c>
      <c r="G31" s="48">
        <f t="shared" si="0"/>
        <v>180</v>
      </c>
      <c r="H31" s="49"/>
      <c r="I31" s="50">
        <v>3</v>
      </c>
      <c r="J31" s="51">
        <v>60</v>
      </c>
      <c r="K31" s="51">
        <f t="shared" si="1"/>
        <v>180</v>
      </c>
      <c r="L31" s="50"/>
      <c r="M31" s="50"/>
      <c r="N31" s="52">
        <f t="shared" ref="N31:N86" si="4">M31*L31</f>
        <v>0</v>
      </c>
    </row>
    <row r="32" spans="1:14" x14ac:dyDescent="0.25">
      <c r="A32" s="43">
        <v>1025</v>
      </c>
      <c r="B32" s="44" t="s">
        <v>27</v>
      </c>
      <c r="C32" s="45" t="s">
        <v>7</v>
      </c>
      <c r="D32" s="45"/>
      <c r="E32" s="46">
        <v>48</v>
      </c>
      <c r="F32" s="47">
        <v>5</v>
      </c>
      <c r="G32" s="48">
        <f t="shared" si="0"/>
        <v>240</v>
      </c>
      <c r="H32" s="49"/>
      <c r="I32" s="50">
        <v>48</v>
      </c>
      <c r="J32" s="51">
        <v>5</v>
      </c>
      <c r="K32" s="51">
        <f t="shared" si="1"/>
        <v>240</v>
      </c>
      <c r="L32" s="50"/>
      <c r="M32" s="50"/>
      <c r="N32" s="52">
        <f t="shared" si="4"/>
        <v>0</v>
      </c>
    </row>
    <row r="33" spans="1:14" x14ac:dyDescent="0.25">
      <c r="A33" s="43">
        <v>1026</v>
      </c>
      <c r="B33" s="44" t="s">
        <v>28</v>
      </c>
      <c r="C33" s="45" t="s">
        <v>3</v>
      </c>
      <c r="D33" s="45"/>
      <c r="E33" s="46">
        <v>4</v>
      </c>
      <c r="F33" s="47">
        <v>30</v>
      </c>
      <c r="G33" s="48">
        <f t="shared" si="0"/>
        <v>120</v>
      </c>
      <c r="H33" s="49"/>
      <c r="I33" s="50">
        <v>4</v>
      </c>
      <c r="J33" s="51">
        <v>30</v>
      </c>
      <c r="K33" s="51">
        <f t="shared" si="1"/>
        <v>120</v>
      </c>
      <c r="L33" s="50"/>
      <c r="M33" s="50"/>
      <c r="N33" s="52">
        <f t="shared" si="4"/>
        <v>0</v>
      </c>
    </row>
    <row r="34" spans="1:14" x14ac:dyDescent="0.25">
      <c r="A34" s="43">
        <v>1027</v>
      </c>
      <c r="B34" s="44" t="s">
        <v>29</v>
      </c>
      <c r="C34" s="45" t="s">
        <v>85</v>
      </c>
      <c r="D34" s="45"/>
      <c r="E34" s="46">
        <v>4</v>
      </c>
      <c r="F34" s="47">
        <v>42</v>
      </c>
      <c r="G34" s="48">
        <f t="shared" si="0"/>
        <v>168</v>
      </c>
      <c r="H34" s="49"/>
      <c r="I34" s="50">
        <v>4</v>
      </c>
      <c r="J34" s="51">
        <v>42</v>
      </c>
      <c r="K34" s="51">
        <f t="shared" si="1"/>
        <v>168</v>
      </c>
      <c r="L34" s="50"/>
      <c r="M34" s="50"/>
      <c r="N34" s="52">
        <f t="shared" si="4"/>
        <v>0</v>
      </c>
    </row>
    <row r="35" spans="1:14" x14ac:dyDescent="0.25">
      <c r="A35" s="43">
        <v>1028</v>
      </c>
      <c r="B35" s="44" t="s">
        <v>30</v>
      </c>
      <c r="C35" s="45" t="s">
        <v>26</v>
      </c>
      <c r="D35" s="45"/>
      <c r="E35" s="46">
        <v>1</v>
      </c>
      <c r="F35" s="47">
        <v>70</v>
      </c>
      <c r="G35" s="48">
        <f t="shared" si="0"/>
        <v>70</v>
      </c>
      <c r="H35" s="49"/>
      <c r="I35" s="50">
        <v>1</v>
      </c>
      <c r="J35" s="51">
        <v>70</v>
      </c>
      <c r="K35" s="51">
        <f t="shared" si="1"/>
        <v>70</v>
      </c>
      <c r="L35" s="50"/>
      <c r="M35" s="50"/>
      <c r="N35" s="52">
        <f t="shared" si="4"/>
        <v>0</v>
      </c>
    </row>
    <row r="36" spans="1:14" x14ac:dyDescent="0.25">
      <c r="A36" s="43">
        <v>1029</v>
      </c>
      <c r="B36" s="44" t="s">
        <v>31</v>
      </c>
      <c r="C36" s="45" t="s">
        <v>26</v>
      </c>
      <c r="D36" s="45"/>
      <c r="E36" s="46">
        <v>1</v>
      </c>
      <c r="F36" s="47">
        <v>70</v>
      </c>
      <c r="G36" s="48">
        <f t="shared" si="0"/>
        <v>70</v>
      </c>
      <c r="H36" s="49"/>
      <c r="I36" s="50">
        <v>1</v>
      </c>
      <c r="J36" s="51">
        <v>70</v>
      </c>
      <c r="K36" s="51">
        <f t="shared" si="1"/>
        <v>70</v>
      </c>
      <c r="L36" s="50"/>
      <c r="M36" s="50"/>
      <c r="N36" s="52">
        <f t="shared" si="4"/>
        <v>0</v>
      </c>
    </row>
    <row r="37" spans="1:14" x14ac:dyDescent="0.25">
      <c r="A37" s="43">
        <v>1030</v>
      </c>
      <c r="B37" s="44" t="s">
        <v>87</v>
      </c>
      <c r="C37" s="45" t="s">
        <v>79</v>
      </c>
      <c r="D37" s="45"/>
      <c r="E37" s="46">
        <v>10</v>
      </c>
      <c r="F37" s="47">
        <v>15</v>
      </c>
      <c r="G37" s="48">
        <f t="shared" si="0"/>
        <v>150</v>
      </c>
      <c r="H37" s="49"/>
      <c r="I37" s="50">
        <v>10</v>
      </c>
      <c r="J37" s="51">
        <v>15</v>
      </c>
      <c r="K37" s="51">
        <f t="shared" si="1"/>
        <v>150</v>
      </c>
      <c r="L37" s="50"/>
      <c r="M37" s="50"/>
      <c r="N37" s="52">
        <f t="shared" si="4"/>
        <v>0</v>
      </c>
    </row>
    <row r="38" spans="1:14" x14ac:dyDescent="0.25">
      <c r="A38" s="43">
        <v>1031</v>
      </c>
      <c r="B38" s="44" t="s">
        <v>32</v>
      </c>
      <c r="C38" s="45" t="s">
        <v>26</v>
      </c>
      <c r="D38" s="45"/>
      <c r="E38" s="46">
        <v>1</v>
      </c>
      <c r="F38" s="47">
        <v>155</v>
      </c>
      <c r="G38" s="48">
        <f t="shared" si="0"/>
        <v>155</v>
      </c>
      <c r="H38" s="49"/>
      <c r="I38" s="50">
        <v>1</v>
      </c>
      <c r="J38" s="51">
        <v>155</v>
      </c>
      <c r="K38" s="51">
        <f t="shared" si="1"/>
        <v>155</v>
      </c>
      <c r="L38" s="50"/>
      <c r="M38" s="50"/>
      <c r="N38" s="52">
        <f t="shared" si="4"/>
        <v>0</v>
      </c>
    </row>
    <row r="39" spans="1:14" x14ac:dyDescent="0.25">
      <c r="A39" s="43">
        <v>1032</v>
      </c>
      <c r="B39" s="44" t="s">
        <v>33</v>
      </c>
      <c r="C39" s="45" t="s">
        <v>79</v>
      </c>
      <c r="D39" s="45"/>
      <c r="E39" s="46">
        <v>6</v>
      </c>
      <c r="F39" s="47">
        <v>15</v>
      </c>
      <c r="G39" s="48">
        <f t="shared" si="0"/>
        <v>90</v>
      </c>
      <c r="H39" s="49"/>
      <c r="I39" s="50">
        <v>6</v>
      </c>
      <c r="J39" s="51">
        <v>15</v>
      </c>
      <c r="K39" s="51">
        <f t="shared" si="1"/>
        <v>90</v>
      </c>
      <c r="L39" s="50"/>
      <c r="M39" s="50"/>
      <c r="N39" s="52">
        <f t="shared" si="4"/>
        <v>0</v>
      </c>
    </row>
    <row r="40" spans="1:14" x14ac:dyDescent="0.25">
      <c r="A40" s="43">
        <v>1033</v>
      </c>
      <c r="B40" s="44" t="s">
        <v>34</v>
      </c>
      <c r="C40" s="45" t="s">
        <v>7</v>
      </c>
      <c r="D40" s="45"/>
      <c r="E40" s="46">
        <v>41</v>
      </c>
      <c r="F40" s="47">
        <v>6</v>
      </c>
      <c r="G40" s="48">
        <f t="shared" si="0"/>
        <v>246</v>
      </c>
      <c r="H40" s="49"/>
      <c r="I40" s="50">
        <v>41</v>
      </c>
      <c r="J40" s="51">
        <v>6</v>
      </c>
      <c r="K40" s="51">
        <f t="shared" si="1"/>
        <v>246</v>
      </c>
      <c r="L40" s="50"/>
      <c r="M40" s="50"/>
      <c r="N40" s="52">
        <f t="shared" si="4"/>
        <v>0</v>
      </c>
    </row>
    <row r="41" spans="1:14" x14ac:dyDescent="0.25">
      <c r="A41" s="43">
        <v>1034</v>
      </c>
      <c r="B41" s="44" t="s">
        <v>35</v>
      </c>
      <c r="C41" s="45" t="s">
        <v>26</v>
      </c>
      <c r="D41" s="45"/>
      <c r="E41" s="46">
        <v>2</v>
      </c>
      <c r="F41" s="47">
        <v>55</v>
      </c>
      <c r="G41" s="48">
        <f t="shared" si="0"/>
        <v>110</v>
      </c>
      <c r="H41" s="49"/>
      <c r="I41" s="50">
        <v>2</v>
      </c>
      <c r="J41" s="51">
        <v>55</v>
      </c>
      <c r="K41" s="51">
        <f t="shared" si="1"/>
        <v>110</v>
      </c>
      <c r="L41" s="50"/>
      <c r="M41" s="50"/>
      <c r="N41" s="52">
        <f t="shared" si="4"/>
        <v>0</v>
      </c>
    </row>
    <row r="42" spans="1:14" x14ac:dyDescent="0.25">
      <c r="A42" s="43">
        <v>1035</v>
      </c>
      <c r="B42" s="44" t="s">
        <v>36</v>
      </c>
      <c r="C42" s="45" t="s">
        <v>79</v>
      </c>
      <c r="D42" s="45"/>
      <c r="E42" s="46">
        <v>3</v>
      </c>
      <c r="F42" s="47">
        <v>37</v>
      </c>
      <c r="G42" s="48">
        <f t="shared" si="0"/>
        <v>111</v>
      </c>
      <c r="H42" s="49"/>
      <c r="I42" s="50">
        <v>3</v>
      </c>
      <c r="J42" s="51">
        <v>37</v>
      </c>
      <c r="K42" s="51">
        <f t="shared" si="1"/>
        <v>111</v>
      </c>
      <c r="L42" s="50"/>
      <c r="M42" s="50"/>
      <c r="N42" s="52">
        <f t="shared" si="4"/>
        <v>0</v>
      </c>
    </row>
    <row r="43" spans="1:14" x14ac:dyDescent="0.25">
      <c r="A43" s="43">
        <v>1036</v>
      </c>
      <c r="B43" s="44" t="s">
        <v>37</v>
      </c>
      <c r="C43" s="45" t="s">
        <v>79</v>
      </c>
      <c r="D43" s="45"/>
      <c r="E43" s="46">
        <v>8</v>
      </c>
      <c r="F43" s="47">
        <v>28</v>
      </c>
      <c r="G43" s="48">
        <f t="shared" si="0"/>
        <v>224</v>
      </c>
      <c r="H43" s="49"/>
      <c r="I43" s="50">
        <v>8</v>
      </c>
      <c r="J43" s="51">
        <v>28</v>
      </c>
      <c r="K43" s="51">
        <f t="shared" si="1"/>
        <v>224</v>
      </c>
      <c r="L43" s="50"/>
      <c r="M43" s="50"/>
      <c r="N43" s="52">
        <f t="shared" si="4"/>
        <v>0</v>
      </c>
    </row>
    <row r="44" spans="1:14" x14ac:dyDescent="0.25">
      <c r="A44" s="43">
        <v>1037</v>
      </c>
      <c r="B44" s="44" t="s">
        <v>38</v>
      </c>
      <c r="C44" s="45" t="s">
        <v>79</v>
      </c>
      <c r="D44" s="45"/>
      <c r="E44" s="46">
        <v>12</v>
      </c>
      <c r="F44" s="47">
        <v>10</v>
      </c>
      <c r="G44" s="48">
        <f t="shared" si="0"/>
        <v>120</v>
      </c>
      <c r="H44" s="49"/>
      <c r="I44" s="50">
        <v>12</v>
      </c>
      <c r="J44" s="51">
        <v>10</v>
      </c>
      <c r="K44" s="51">
        <f t="shared" si="1"/>
        <v>120</v>
      </c>
      <c r="L44" s="50"/>
      <c r="M44" s="50"/>
      <c r="N44" s="52">
        <f t="shared" si="4"/>
        <v>0</v>
      </c>
    </row>
    <row r="45" spans="1:14" x14ac:dyDescent="0.25">
      <c r="A45" s="43">
        <v>1038</v>
      </c>
      <c r="B45" s="44" t="s">
        <v>39</v>
      </c>
      <c r="C45" s="45" t="s">
        <v>85</v>
      </c>
      <c r="D45" s="45"/>
      <c r="E45" s="46">
        <v>2</v>
      </c>
      <c r="F45" s="47">
        <v>18</v>
      </c>
      <c r="G45" s="48">
        <f t="shared" si="0"/>
        <v>36</v>
      </c>
      <c r="H45" s="49"/>
      <c r="I45" s="50">
        <v>2</v>
      </c>
      <c r="J45" s="51">
        <v>18</v>
      </c>
      <c r="K45" s="51">
        <f t="shared" si="1"/>
        <v>36</v>
      </c>
      <c r="L45" s="50"/>
      <c r="M45" s="50"/>
      <c r="N45" s="52">
        <f t="shared" si="4"/>
        <v>0</v>
      </c>
    </row>
    <row r="46" spans="1:14" x14ac:dyDescent="0.25">
      <c r="A46" s="43">
        <v>1039</v>
      </c>
      <c r="B46" s="44" t="s">
        <v>40</v>
      </c>
      <c r="C46" s="45" t="s">
        <v>79</v>
      </c>
      <c r="D46" s="45"/>
      <c r="E46" s="46">
        <v>7</v>
      </c>
      <c r="F46" s="47">
        <v>13</v>
      </c>
      <c r="G46" s="48">
        <f t="shared" si="0"/>
        <v>91</v>
      </c>
      <c r="H46" s="49"/>
      <c r="I46" s="50">
        <v>7</v>
      </c>
      <c r="J46" s="51">
        <v>13</v>
      </c>
      <c r="K46" s="51">
        <f t="shared" si="1"/>
        <v>91</v>
      </c>
      <c r="L46" s="50"/>
      <c r="M46" s="50"/>
      <c r="N46" s="52">
        <f t="shared" si="4"/>
        <v>0</v>
      </c>
    </row>
    <row r="47" spans="1:14" x14ac:dyDescent="0.25">
      <c r="A47" s="43">
        <v>1040</v>
      </c>
      <c r="B47" s="44" t="s">
        <v>41</v>
      </c>
      <c r="C47" s="45" t="s">
        <v>79</v>
      </c>
      <c r="D47" s="45"/>
      <c r="E47" s="46">
        <v>11</v>
      </c>
      <c r="F47" s="47">
        <v>10</v>
      </c>
      <c r="G47" s="48">
        <f t="shared" si="0"/>
        <v>110</v>
      </c>
      <c r="H47" s="49"/>
      <c r="I47" s="50">
        <v>11</v>
      </c>
      <c r="J47" s="51">
        <v>10</v>
      </c>
      <c r="K47" s="51">
        <f t="shared" si="1"/>
        <v>110</v>
      </c>
      <c r="L47" s="50"/>
      <c r="M47" s="50"/>
      <c r="N47" s="52">
        <f t="shared" si="4"/>
        <v>0</v>
      </c>
    </row>
    <row r="48" spans="1:14" x14ac:dyDescent="0.25">
      <c r="A48" s="43">
        <v>1041</v>
      </c>
      <c r="B48" s="44" t="s">
        <v>42</v>
      </c>
      <c r="C48" s="45" t="s">
        <v>79</v>
      </c>
      <c r="D48" s="45"/>
      <c r="E48" s="46">
        <v>12</v>
      </c>
      <c r="F48" s="47">
        <v>5</v>
      </c>
      <c r="G48" s="48">
        <f t="shared" si="0"/>
        <v>60</v>
      </c>
      <c r="H48" s="49"/>
      <c r="I48" s="50">
        <v>12</v>
      </c>
      <c r="J48" s="51">
        <v>5</v>
      </c>
      <c r="K48" s="51">
        <f t="shared" si="1"/>
        <v>60</v>
      </c>
      <c r="L48" s="50"/>
      <c r="M48" s="50"/>
      <c r="N48" s="52">
        <f t="shared" si="4"/>
        <v>0</v>
      </c>
    </row>
    <row r="49" spans="1:14" x14ac:dyDescent="0.25">
      <c r="A49" s="43">
        <v>1042</v>
      </c>
      <c r="B49" s="44" t="s">
        <v>43</v>
      </c>
      <c r="C49" s="45" t="s">
        <v>3</v>
      </c>
      <c r="D49" s="45"/>
      <c r="E49" s="46">
        <v>3</v>
      </c>
      <c r="F49" s="47">
        <v>30</v>
      </c>
      <c r="G49" s="48">
        <f t="shared" si="0"/>
        <v>90</v>
      </c>
      <c r="H49" s="49"/>
      <c r="I49" s="50">
        <v>3</v>
      </c>
      <c r="J49" s="51">
        <v>30</v>
      </c>
      <c r="K49" s="51">
        <f t="shared" si="1"/>
        <v>90</v>
      </c>
      <c r="L49" s="50"/>
      <c r="M49" s="50"/>
      <c r="N49" s="52">
        <f t="shared" si="4"/>
        <v>0</v>
      </c>
    </row>
    <row r="50" spans="1:14" x14ac:dyDescent="0.25">
      <c r="A50" s="43">
        <v>1043</v>
      </c>
      <c r="B50" s="44" t="s">
        <v>44</v>
      </c>
      <c r="C50" s="45" t="s">
        <v>79</v>
      </c>
      <c r="D50" s="45"/>
      <c r="E50" s="46">
        <v>7</v>
      </c>
      <c r="F50" s="47">
        <v>10</v>
      </c>
      <c r="G50" s="48">
        <f t="shared" si="0"/>
        <v>70</v>
      </c>
      <c r="H50" s="49"/>
      <c r="I50" s="50">
        <v>7</v>
      </c>
      <c r="J50" s="51">
        <v>10</v>
      </c>
      <c r="K50" s="51">
        <f t="shared" si="1"/>
        <v>70</v>
      </c>
      <c r="L50" s="50"/>
      <c r="M50" s="50"/>
      <c r="N50" s="52">
        <f t="shared" si="4"/>
        <v>0</v>
      </c>
    </row>
    <row r="51" spans="1:14" x14ac:dyDescent="0.25">
      <c r="A51" s="43">
        <v>1044</v>
      </c>
      <c r="B51" s="44" t="s">
        <v>45</v>
      </c>
      <c r="C51" s="45" t="s">
        <v>7</v>
      </c>
      <c r="D51" s="45"/>
      <c r="E51" s="46">
        <v>37</v>
      </c>
      <c r="F51" s="47">
        <v>6</v>
      </c>
      <c r="G51" s="48">
        <f t="shared" si="0"/>
        <v>222</v>
      </c>
      <c r="H51" s="49"/>
      <c r="I51" s="50">
        <v>37</v>
      </c>
      <c r="J51" s="51">
        <v>6</v>
      </c>
      <c r="K51" s="51">
        <f t="shared" si="1"/>
        <v>222</v>
      </c>
      <c r="L51" s="50"/>
      <c r="M51" s="50"/>
      <c r="N51" s="52">
        <f t="shared" si="4"/>
        <v>0</v>
      </c>
    </row>
    <row r="52" spans="1:14" x14ac:dyDescent="0.25">
      <c r="A52" s="43">
        <v>1045</v>
      </c>
      <c r="B52" s="44" t="s">
        <v>46</v>
      </c>
      <c r="C52" s="45" t="s">
        <v>7</v>
      </c>
      <c r="D52" s="45"/>
      <c r="E52" s="46">
        <v>19</v>
      </c>
      <c r="F52" s="47">
        <v>1.5</v>
      </c>
      <c r="G52" s="48">
        <f t="shared" si="0"/>
        <v>28.5</v>
      </c>
      <c r="H52" s="49"/>
      <c r="I52" s="50">
        <v>19</v>
      </c>
      <c r="J52" s="51">
        <v>1.5</v>
      </c>
      <c r="K52" s="51">
        <f t="shared" si="1"/>
        <v>28.5</v>
      </c>
      <c r="L52" s="50"/>
      <c r="M52" s="50"/>
      <c r="N52" s="52">
        <f t="shared" si="4"/>
        <v>0</v>
      </c>
    </row>
    <row r="53" spans="1:14" x14ac:dyDescent="0.25">
      <c r="A53" s="43">
        <v>1046</v>
      </c>
      <c r="B53" s="44" t="s">
        <v>47</v>
      </c>
      <c r="C53" s="45" t="s">
        <v>79</v>
      </c>
      <c r="D53" s="45"/>
      <c r="E53" s="46">
        <v>10</v>
      </c>
      <c r="F53" s="47">
        <v>18</v>
      </c>
      <c r="G53" s="48">
        <f t="shared" si="0"/>
        <v>180</v>
      </c>
      <c r="H53" s="49"/>
      <c r="I53" s="50">
        <v>10</v>
      </c>
      <c r="J53" s="51">
        <v>18</v>
      </c>
      <c r="K53" s="51">
        <f t="shared" si="1"/>
        <v>180</v>
      </c>
      <c r="L53" s="50"/>
      <c r="M53" s="50"/>
      <c r="N53" s="52">
        <f t="shared" si="4"/>
        <v>0</v>
      </c>
    </row>
    <row r="54" spans="1:14" x14ac:dyDescent="0.25">
      <c r="A54" s="43">
        <v>1047</v>
      </c>
      <c r="B54" s="44" t="s">
        <v>48</v>
      </c>
      <c r="C54" s="45" t="s">
        <v>26</v>
      </c>
      <c r="D54" s="45"/>
      <c r="E54" s="46">
        <v>2</v>
      </c>
      <c r="F54" s="47">
        <v>45</v>
      </c>
      <c r="G54" s="48">
        <f t="shared" si="0"/>
        <v>90</v>
      </c>
      <c r="H54" s="49"/>
      <c r="I54" s="50">
        <v>2</v>
      </c>
      <c r="J54" s="51">
        <v>45</v>
      </c>
      <c r="K54" s="51">
        <f t="shared" si="1"/>
        <v>90</v>
      </c>
      <c r="L54" s="50"/>
      <c r="M54" s="50"/>
      <c r="N54" s="52">
        <f t="shared" si="4"/>
        <v>0</v>
      </c>
    </row>
    <row r="55" spans="1:14" x14ac:dyDescent="0.25">
      <c r="A55" s="43">
        <v>1048</v>
      </c>
      <c r="B55" s="44" t="s">
        <v>49</v>
      </c>
      <c r="C55" s="45" t="s">
        <v>26</v>
      </c>
      <c r="D55" s="45"/>
      <c r="E55" s="46">
        <v>2</v>
      </c>
      <c r="F55" s="47">
        <v>14</v>
      </c>
      <c r="G55" s="48">
        <f t="shared" si="0"/>
        <v>28</v>
      </c>
      <c r="H55" s="49"/>
      <c r="I55" s="50">
        <v>2</v>
      </c>
      <c r="J55" s="51">
        <v>14</v>
      </c>
      <c r="K55" s="51">
        <f t="shared" si="1"/>
        <v>28</v>
      </c>
      <c r="L55" s="50"/>
      <c r="M55" s="50"/>
      <c r="N55" s="52">
        <f t="shared" si="4"/>
        <v>0</v>
      </c>
    </row>
    <row r="56" spans="1:14" x14ac:dyDescent="0.25">
      <c r="A56" s="43">
        <v>1049</v>
      </c>
      <c r="B56" s="44" t="s">
        <v>50</v>
      </c>
      <c r="C56" s="45" t="s">
        <v>26</v>
      </c>
      <c r="D56" s="45"/>
      <c r="E56" s="46">
        <v>1</v>
      </c>
      <c r="F56" s="47">
        <v>50</v>
      </c>
      <c r="G56" s="48">
        <f t="shared" si="0"/>
        <v>50</v>
      </c>
      <c r="H56" s="49"/>
      <c r="I56" s="50">
        <v>1</v>
      </c>
      <c r="J56" s="51">
        <v>50</v>
      </c>
      <c r="K56" s="51">
        <f t="shared" si="1"/>
        <v>50</v>
      </c>
      <c r="L56" s="50"/>
      <c r="M56" s="50"/>
      <c r="N56" s="52">
        <f t="shared" si="4"/>
        <v>0</v>
      </c>
    </row>
    <row r="57" spans="1:14" x14ac:dyDescent="0.25">
      <c r="A57" s="43">
        <v>1050</v>
      </c>
      <c r="B57" s="44" t="s">
        <v>51</v>
      </c>
      <c r="C57" s="45" t="s">
        <v>26</v>
      </c>
      <c r="D57" s="45"/>
      <c r="E57" s="46">
        <v>5</v>
      </c>
      <c r="F57" s="47">
        <v>60</v>
      </c>
      <c r="G57" s="48">
        <f t="shared" si="0"/>
        <v>300</v>
      </c>
      <c r="H57" s="49"/>
      <c r="I57" s="50">
        <v>5</v>
      </c>
      <c r="J57" s="51">
        <v>60</v>
      </c>
      <c r="K57" s="51">
        <f t="shared" si="1"/>
        <v>300</v>
      </c>
      <c r="L57" s="50"/>
      <c r="M57" s="50"/>
      <c r="N57" s="52">
        <f t="shared" si="4"/>
        <v>0</v>
      </c>
    </row>
    <row r="58" spans="1:14" x14ac:dyDescent="0.25">
      <c r="A58" s="43">
        <v>1051</v>
      </c>
      <c r="B58" s="44" t="s">
        <v>52</v>
      </c>
      <c r="C58" s="45" t="s">
        <v>7</v>
      </c>
      <c r="D58" s="45"/>
      <c r="E58" s="46">
        <v>37</v>
      </c>
      <c r="F58" s="47">
        <v>8</v>
      </c>
      <c r="G58" s="48">
        <f t="shared" si="0"/>
        <v>296</v>
      </c>
      <c r="H58" s="49"/>
      <c r="I58" s="50">
        <v>37</v>
      </c>
      <c r="J58" s="51">
        <v>8</v>
      </c>
      <c r="K58" s="51">
        <f t="shared" si="1"/>
        <v>296</v>
      </c>
      <c r="L58" s="50"/>
      <c r="M58" s="50"/>
      <c r="N58" s="52">
        <f t="shared" si="4"/>
        <v>0</v>
      </c>
    </row>
    <row r="59" spans="1:14" x14ac:dyDescent="0.25">
      <c r="A59" s="43">
        <v>1052</v>
      </c>
      <c r="B59" s="44" t="s">
        <v>53</v>
      </c>
      <c r="C59" s="45" t="s">
        <v>79</v>
      </c>
      <c r="D59" s="45"/>
      <c r="E59" s="46">
        <v>6</v>
      </c>
      <c r="F59" s="47">
        <v>35</v>
      </c>
      <c r="G59" s="48">
        <f t="shared" si="0"/>
        <v>210</v>
      </c>
      <c r="H59" s="49"/>
      <c r="I59" s="50">
        <v>6</v>
      </c>
      <c r="J59" s="51">
        <v>35</v>
      </c>
      <c r="K59" s="51">
        <f t="shared" si="1"/>
        <v>210</v>
      </c>
      <c r="L59" s="50"/>
      <c r="M59" s="50"/>
      <c r="N59" s="52">
        <f t="shared" si="4"/>
        <v>0</v>
      </c>
    </row>
    <row r="60" spans="1:14" x14ac:dyDescent="0.25">
      <c r="A60" s="43">
        <v>1053</v>
      </c>
      <c r="B60" s="44" t="s">
        <v>54</v>
      </c>
      <c r="C60" s="45" t="s">
        <v>79</v>
      </c>
      <c r="D60" s="45"/>
      <c r="E60" s="46">
        <v>9</v>
      </c>
      <c r="F60" s="47">
        <v>30</v>
      </c>
      <c r="G60" s="48">
        <f t="shared" si="0"/>
        <v>270</v>
      </c>
      <c r="H60" s="49"/>
      <c r="I60" s="50">
        <v>9</v>
      </c>
      <c r="J60" s="51">
        <v>30</v>
      </c>
      <c r="K60" s="51">
        <f t="shared" si="1"/>
        <v>270</v>
      </c>
      <c r="L60" s="50"/>
      <c r="M60" s="50"/>
      <c r="N60" s="52">
        <f t="shared" si="4"/>
        <v>0</v>
      </c>
    </row>
    <row r="61" spans="1:14" x14ac:dyDescent="0.25">
      <c r="A61" s="43">
        <v>1054</v>
      </c>
      <c r="B61" s="44" t="s">
        <v>55</v>
      </c>
      <c r="C61" s="45" t="s">
        <v>3</v>
      </c>
      <c r="D61" s="45"/>
      <c r="E61" s="46">
        <v>3</v>
      </c>
      <c r="F61" s="47">
        <v>105</v>
      </c>
      <c r="G61" s="48">
        <f t="shared" si="0"/>
        <v>315</v>
      </c>
      <c r="H61" s="49"/>
      <c r="I61" s="50">
        <v>3</v>
      </c>
      <c r="J61" s="51">
        <v>105</v>
      </c>
      <c r="K61" s="51">
        <f t="shared" si="1"/>
        <v>315</v>
      </c>
      <c r="L61" s="50"/>
      <c r="M61" s="50"/>
      <c r="N61" s="52">
        <f t="shared" si="4"/>
        <v>0</v>
      </c>
    </row>
    <row r="62" spans="1:14" x14ac:dyDescent="0.25">
      <c r="A62" s="43">
        <v>1055</v>
      </c>
      <c r="B62" s="44" t="s">
        <v>56</v>
      </c>
      <c r="C62" s="45" t="s">
        <v>79</v>
      </c>
      <c r="D62" s="45"/>
      <c r="E62" s="46">
        <v>6</v>
      </c>
      <c r="F62" s="47">
        <v>12</v>
      </c>
      <c r="G62" s="48">
        <f t="shared" si="0"/>
        <v>72</v>
      </c>
      <c r="H62" s="49"/>
      <c r="I62" s="50">
        <v>6</v>
      </c>
      <c r="J62" s="51">
        <v>12</v>
      </c>
      <c r="K62" s="51">
        <f t="shared" si="1"/>
        <v>72</v>
      </c>
      <c r="L62" s="50"/>
      <c r="M62" s="50"/>
      <c r="N62" s="52">
        <f t="shared" si="4"/>
        <v>0</v>
      </c>
    </row>
    <row r="63" spans="1:14" x14ac:dyDescent="0.25">
      <c r="A63" s="43">
        <v>1056</v>
      </c>
      <c r="B63" s="44" t="s">
        <v>57</v>
      </c>
      <c r="C63" s="45" t="s">
        <v>26</v>
      </c>
      <c r="D63" s="45"/>
      <c r="E63" s="46">
        <v>3</v>
      </c>
      <c r="F63" s="47">
        <v>30</v>
      </c>
      <c r="G63" s="48">
        <f t="shared" si="0"/>
        <v>90</v>
      </c>
      <c r="H63" s="49"/>
      <c r="I63" s="50">
        <v>3</v>
      </c>
      <c r="J63" s="51">
        <v>30</v>
      </c>
      <c r="K63" s="51">
        <f t="shared" si="1"/>
        <v>90</v>
      </c>
      <c r="L63" s="50"/>
      <c r="M63" s="50"/>
      <c r="N63" s="52">
        <f t="shared" si="4"/>
        <v>0</v>
      </c>
    </row>
    <row r="64" spans="1:14" x14ac:dyDescent="0.25">
      <c r="A64" s="43">
        <v>1057</v>
      </c>
      <c r="B64" s="44" t="s">
        <v>58</v>
      </c>
      <c r="C64" s="45" t="s">
        <v>26</v>
      </c>
      <c r="D64" s="45" t="s">
        <v>86</v>
      </c>
      <c r="E64" s="46"/>
      <c r="F64" s="47"/>
      <c r="G64" s="48">
        <f t="shared" si="0"/>
        <v>0</v>
      </c>
      <c r="H64" s="49"/>
      <c r="I64" s="50"/>
      <c r="J64" s="51"/>
      <c r="K64" s="51">
        <f t="shared" si="1"/>
        <v>0</v>
      </c>
      <c r="L64" s="50"/>
      <c r="M64" s="50"/>
      <c r="N64" s="52">
        <f t="shared" si="4"/>
        <v>0</v>
      </c>
    </row>
    <row r="65" spans="1:14" x14ac:dyDescent="0.25">
      <c r="A65" s="43">
        <v>1058</v>
      </c>
      <c r="B65" s="44" t="s">
        <v>58</v>
      </c>
      <c r="C65" s="45" t="s">
        <v>80</v>
      </c>
      <c r="D65" s="45"/>
      <c r="E65" s="46">
        <v>4</v>
      </c>
      <c r="F65" s="47">
        <v>60</v>
      </c>
      <c r="G65" s="48">
        <f t="shared" si="0"/>
        <v>240</v>
      </c>
      <c r="H65" s="49"/>
      <c r="I65" s="50">
        <v>4</v>
      </c>
      <c r="J65" s="51">
        <v>60</v>
      </c>
      <c r="K65" s="51">
        <f t="shared" si="1"/>
        <v>240</v>
      </c>
      <c r="L65" s="50"/>
      <c r="M65" s="50"/>
      <c r="N65" s="52">
        <f t="shared" si="4"/>
        <v>0</v>
      </c>
    </row>
    <row r="66" spans="1:14" x14ac:dyDescent="0.25">
      <c r="A66" s="43">
        <v>1059</v>
      </c>
      <c r="B66" s="44" t="s">
        <v>59</v>
      </c>
      <c r="C66" s="45" t="s">
        <v>7</v>
      </c>
      <c r="D66" s="45"/>
      <c r="E66" s="46">
        <v>20</v>
      </c>
      <c r="F66" s="47">
        <v>2</v>
      </c>
      <c r="G66" s="48">
        <f t="shared" si="0"/>
        <v>40</v>
      </c>
      <c r="H66" s="49"/>
      <c r="I66" s="50">
        <v>20</v>
      </c>
      <c r="J66" s="51">
        <v>2</v>
      </c>
      <c r="K66" s="51">
        <f t="shared" si="1"/>
        <v>40</v>
      </c>
      <c r="L66" s="50"/>
      <c r="M66" s="50"/>
      <c r="N66" s="52">
        <f t="shared" si="4"/>
        <v>0</v>
      </c>
    </row>
    <row r="67" spans="1:14" x14ac:dyDescent="0.25">
      <c r="A67" s="43">
        <v>1060</v>
      </c>
      <c r="B67" s="44" t="s">
        <v>60</v>
      </c>
      <c r="C67" s="45" t="s">
        <v>26</v>
      </c>
      <c r="D67" s="45"/>
      <c r="E67" s="46">
        <v>5</v>
      </c>
      <c r="F67" s="47">
        <v>16</v>
      </c>
      <c r="G67" s="48">
        <f t="shared" si="0"/>
        <v>80</v>
      </c>
      <c r="H67" s="49"/>
      <c r="I67" s="50">
        <v>5</v>
      </c>
      <c r="J67" s="51">
        <v>16</v>
      </c>
      <c r="K67" s="51">
        <f t="shared" si="1"/>
        <v>80</v>
      </c>
      <c r="L67" s="50"/>
      <c r="M67" s="50"/>
      <c r="N67" s="52">
        <f t="shared" si="4"/>
        <v>0</v>
      </c>
    </row>
    <row r="68" spans="1:14" x14ac:dyDescent="0.25">
      <c r="A68" s="43">
        <v>1061</v>
      </c>
      <c r="B68" s="44" t="s">
        <v>61</v>
      </c>
      <c r="C68" s="45" t="s">
        <v>79</v>
      </c>
      <c r="D68" s="45"/>
      <c r="E68" s="46">
        <v>2</v>
      </c>
      <c r="F68" s="47">
        <v>8</v>
      </c>
      <c r="G68" s="48">
        <f t="shared" si="0"/>
        <v>16</v>
      </c>
      <c r="H68" s="49"/>
      <c r="I68" s="50">
        <v>2</v>
      </c>
      <c r="J68" s="51">
        <v>8</v>
      </c>
      <c r="K68" s="51">
        <f t="shared" si="1"/>
        <v>16</v>
      </c>
      <c r="L68" s="50"/>
      <c r="M68" s="50"/>
      <c r="N68" s="52">
        <f t="shared" si="4"/>
        <v>0</v>
      </c>
    </row>
    <row r="69" spans="1:14" x14ac:dyDescent="0.25">
      <c r="A69" s="43">
        <v>1062</v>
      </c>
      <c r="B69" s="44" t="s">
        <v>62</v>
      </c>
      <c r="C69" s="45" t="s">
        <v>79</v>
      </c>
      <c r="D69" s="45"/>
      <c r="E69" s="46">
        <v>5</v>
      </c>
      <c r="F69" s="47">
        <v>15</v>
      </c>
      <c r="G69" s="48">
        <f t="shared" si="0"/>
        <v>75</v>
      </c>
      <c r="H69" s="49"/>
      <c r="I69" s="50">
        <v>5</v>
      </c>
      <c r="J69" s="51">
        <v>15</v>
      </c>
      <c r="K69" s="51">
        <f t="shared" si="1"/>
        <v>75</v>
      </c>
      <c r="L69" s="50"/>
      <c r="M69" s="50"/>
      <c r="N69" s="52">
        <f t="shared" si="4"/>
        <v>0</v>
      </c>
    </row>
    <row r="70" spans="1:14" x14ac:dyDescent="0.25">
      <c r="A70" s="43">
        <v>1063</v>
      </c>
      <c r="B70" s="44" t="s">
        <v>63</v>
      </c>
      <c r="C70" s="45" t="s">
        <v>79</v>
      </c>
      <c r="D70" s="45"/>
      <c r="E70" s="46">
        <v>8</v>
      </c>
      <c r="F70" s="47">
        <v>10</v>
      </c>
      <c r="G70" s="48">
        <f t="shared" si="0"/>
        <v>80</v>
      </c>
      <c r="H70" s="49"/>
      <c r="I70" s="50">
        <v>8</v>
      </c>
      <c r="J70" s="51">
        <v>10</v>
      </c>
      <c r="K70" s="51">
        <f t="shared" si="1"/>
        <v>80</v>
      </c>
      <c r="L70" s="50"/>
      <c r="M70" s="50"/>
      <c r="N70" s="52">
        <f t="shared" si="4"/>
        <v>0</v>
      </c>
    </row>
    <row r="71" spans="1:14" x14ac:dyDescent="0.25">
      <c r="A71" s="43">
        <v>1064</v>
      </c>
      <c r="B71" s="44" t="s">
        <v>64</v>
      </c>
      <c r="C71" s="45" t="s">
        <v>79</v>
      </c>
      <c r="D71" s="45"/>
      <c r="E71" s="46">
        <v>3</v>
      </c>
      <c r="F71" s="47">
        <v>30</v>
      </c>
      <c r="G71" s="48">
        <f t="shared" si="0"/>
        <v>90</v>
      </c>
      <c r="H71" s="49"/>
      <c r="I71" s="50">
        <v>3</v>
      </c>
      <c r="J71" s="51">
        <v>30</v>
      </c>
      <c r="K71" s="51">
        <f t="shared" si="1"/>
        <v>90</v>
      </c>
      <c r="L71" s="50"/>
      <c r="M71" s="50"/>
      <c r="N71" s="52">
        <f t="shared" si="4"/>
        <v>0</v>
      </c>
    </row>
    <row r="72" spans="1:14" x14ac:dyDescent="0.25">
      <c r="A72" s="43">
        <v>1065</v>
      </c>
      <c r="B72" s="44" t="s">
        <v>65</v>
      </c>
      <c r="C72" s="45" t="s">
        <v>79</v>
      </c>
      <c r="D72" s="45"/>
      <c r="E72" s="46">
        <v>9</v>
      </c>
      <c r="F72" s="47">
        <v>12</v>
      </c>
      <c r="G72" s="48">
        <f t="shared" ref="G72:G86" si="5">F72*E72</f>
        <v>108</v>
      </c>
      <c r="H72" s="49"/>
      <c r="I72" s="50">
        <v>9</v>
      </c>
      <c r="J72" s="51">
        <v>12</v>
      </c>
      <c r="K72" s="51">
        <f t="shared" ref="K72:K86" si="6">J72*I72</f>
        <v>108</v>
      </c>
      <c r="L72" s="50"/>
      <c r="M72" s="50"/>
      <c r="N72" s="52">
        <f t="shared" si="4"/>
        <v>0</v>
      </c>
    </row>
    <row r="73" spans="1:14" x14ac:dyDescent="0.25">
      <c r="A73" s="43">
        <v>1066</v>
      </c>
      <c r="B73" s="44" t="s">
        <v>66</v>
      </c>
      <c r="C73" s="45"/>
      <c r="D73" s="45" t="s">
        <v>86</v>
      </c>
      <c r="E73" s="46"/>
      <c r="F73" s="47"/>
      <c r="G73" s="48">
        <f t="shared" si="5"/>
        <v>0</v>
      </c>
      <c r="H73" s="49"/>
      <c r="I73" s="50"/>
      <c r="J73" s="51"/>
      <c r="K73" s="51">
        <f t="shared" si="6"/>
        <v>0</v>
      </c>
      <c r="L73" s="50"/>
      <c r="M73" s="50"/>
      <c r="N73" s="52">
        <f t="shared" si="4"/>
        <v>0</v>
      </c>
    </row>
    <row r="74" spans="1:14" x14ac:dyDescent="0.25">
      <c r="A74" s="43">
        <v>1067</v>
      </c>
      <c r="B74" s="44" t="s">
        <v>67</v>
      </c>
      <c r="C74" s="45" t="s">
        <v>7</v>
      </c>
      <c r="D74" s="45"/>
      <c r="E74" s="46">
        <v>32</v>
      </c>
      <c r="F74" s="47">
        <v>2.2000000000000002</v>
      </c>
      <c r="G74" s="48">
        <f t="shared" si="5"/>
        <v>70.400000000000006</v>
      </c>
      <c r="H74" s="49"/>
      <c r="I74" s="50">
        <v>32</v>
      </c>
      <c r="J74" s="51">
        <v>2.2000000000000002</v>
      </c>
      <c r="K74" s="51">
        <f t="shared" si="6"/>
        <v>70.400000000000006</v>
      </c>
      <c r="L74" s="50"/>
      <c r="M74" s="50"/>
      <c r="N74" s="52">
        <f t="shared" si="4"/>
        <v>0</v>
      </c>
    </row>
    <row r="75" spans="1:14" x14ac:dyDescent="0.25">
      <c r="A75" s="43">
        <v>1068</v>
      </c>
      <c r="B75" s="44" t="s">
        <v>68</v>
      </c>
      <c r="C75" s="45" t="s">
        <v>26</v>
      </c>
      <c r="D75" s="45"/>
      <c r="E75" s="46">
        <v>3</v>
      </c>
      <c r="F75" s="47">
        <v>30</v>
      </c>
      <c r="G75" s="48">
        <f t="shared" si="5"/>
        <v>90</v>
      </c>
      <c r="H75" s="49"/>
      <c r="I75" s="50">
        <v>3</v>
      </c>
      <c r="J75" s="51">
        <v>30</v>
      </c>
      <c r="K75" s="51">
        <f t="shared" si="6"/>
        <v>90</v>
      </c>
      <c r="L75" s="50"/>
      <c r="M75" s="50"/>
      <c r="N75" s="52">
        <f t="shared" si="4"/>
        <v>0</v>
      </c>
    </row>
    <row r="76" spans="1:14" x14ac:dyDescent="0.25">
      <c r="A76" s="43">
        <v>1069</v>
      </c>
      <c r="B76" s="44" t="s">
        <v>69</v>
      </c>
      <c r="C76" s="45"/>
      <c r="D76" s="45" t="s">
        <v>86</v>
      </c>
      <c r="E76" s="46"/>
      <c r="F76" s="47"/>
      <c r="G76" s="48">
        <f t="shared" si="5"/>
        <v>0</v>
      </c>
      <c r="H76" s="49"/>
      <c r="I76" s="50"/>
      <c r="J76" s="51"/>
      <c r="K76" s="51">
        <f t="shared" si="6"/>
        <v>0</v>
      </c>
      <c r="L76" s="50"/>
      <c r="M76" s="50"/>
      <c r="N76" s="52">
        <f t="shared" si="4"/>
        <v>0</v>
      </c>
    </row>
    <row r="77" spans="1:14" x14ac:dyDescent="0.25">
      <c r="A77" s="43">
        <v>1070</v>
      </c>
      <c r="B77" s="44" t="s">
        <v>70</v>
      </c>
      <c r="C77" s="45" t="s">
        <v>79</v>
      </c>
      <c r="D77" s="45"/>
      <c r="E77" s="46">
        <v>10</v>
      </c>
      <c r="F77" s="47">
        <v>10</v>
      </c>
      <c r="G77" s="48">
        <f t="shared" si="5"/>
        <v>100</v>
      </c>
      <c r="H77" s="49"/>
      <c r="I77" s="50">
        <v>10</v>
      </c>
      <c r="J77" s="51">
        <v>10</v>
      </c>
      <c r="K77" s="51">
        <f t="shared" si="6"/>
        <v>100</v>
      </c>
      <c r="L77" s="50"/>
      <c r="M77" s="50"/>
      <c r="N77" s="52">
        <f t="shared" si="4"/>
        <v>0</v>
      </c>
    </row>
    <row r="78" spans="1:14" x14ac:dyDescent="0.25">
      <c r="A78" s="43">
        <v>1071</v>
      </c>
      <c r="B78" s="44" t="s">
        <v>71</v>
      </c>
      <c r="C78" s="45" t="s">
        <v>79</v>
      </c>
      <c r="D78" s="45"/>
      <c r="E78" s="46">
        <v>4</v>
      </c>
      <c r="F78" s="47">
        <v>18</v>
      </c>
      <c r="G78" s="48">
        <f t="shared" si="5"/>
        <v>72</v>
      </c>
      <c r="H78" s="49"/>
      <c r="I78" s="50">
        <v>4</v>
      </c>
      <c r="J78" s="51">
        <v>18</v>
      </c>
      <c r="K78" s="51">
        <f t="shared" si="6"/>
        <v>72</v>
      </c>
      <c r="L78" s="50"/>
      <c r="M78" s="50"/>
      <c r="N78" s="52">
        <f t="shared" si="4"/>
        <v>0</v>
      </c>
    </row>
    <row r="79" spans="1:14" x14ac:dyDescent="0.25">
      <c r="A79" s="43">
        <v>1072</v>
      </c>
      <c r="B79" s="44" t="s">
        <v>72</v>
      </c>
      <c r="C79" s="45" t="s">
        <v>79</v>
      </c>
      <c r="D79" s="45"/>
      <c r="E79" s="46">
        <v>8</v>
      </c>
      <c r="F79" s="47">
        <v>18</v>
      </c>
      <c r="G79" s="48">
        <f t="shared" si="5"/>
        <v>144</v>
      </c>
      <c r="H79" s="49"/>
      <c r="I79" s="50">
        <v>8</v>
      </c>
      <c r="J79" s="51">
        <v>18</v>
      </c>
      <c r="K79" s="51">
        <f t="shared" si="6"/>
        <v>144</v>
      </c>
      <c r="L79" s="50"/>
      <c r="M79" s="50"/>
      <c r="N79" s="52">
        <f t="shared" si="4"/>
        <v>0</v>
      </c>
    </row>
    <row r="80" spans="1:14" x14ac:dyDescent="0.25">
      <c r="A80" s="43">
        <v>1073</v>
      </c>
      <c r="B80" s="44" t="s">
        <v>73</v>
      </c>
      <c r="C80" s="45" t="s">
        <v>79</v>
      </c>
      <c r="D80" s="45"/>
      <c r="E80" s="46">
        <v>4</v>
      </c>
      <c r="F80" s="47">
        <v>27</v>
      </c>
      <c r="G80" s="48">
        <f t="shared" si="5"/>
        <v>108</v>
      </c>
      <c r="H80" s="49"/>
      <c r="I80" s="50">
        <v>4</v>
      </c>
      <c r="J80" s="51">
        <v>27</v>
      </c>
      <c r="K80" s="51">
        <f t="shared" si="6"/>
        <v>108</v>
      </c>
      <c r="L80" s="50"/>
      <c r="M80" s="50"/>
      <c r="N80" s="52">
        <f t="shared" si="4"/>
        <v>0</v>
      </c>
    </row>
    <row r="81" spans="1:14" x14ac:dyDescent="0.25">
      <c r="A81" s="43">
        <v>1074</v>
      </c>
      <c r="B81" s="44" t="s">
        <v>74</v>
      </c>
      <c r="C81" s="45" t="s">
        <v>80</v>
      </c>
      <c r="D81" s="45"/>
      <c r="E81" s="46">
        <v>7</v>
      </c>
      <c r="F81" s="47">
        <v>50</v>
      </c>
      <c r="G81" s="48">
        <f t="shared" si="5"/>
        <v>350</v>
      </c>
      <c r="H81" s="49"/>
      <c r="I81" s="50">
        <v>7</v>
      </c>
      <c r="J81" s="51">
        <v>50</v>
      </c>
      <c r="K81" s="51">
        <f t="shared" si="6"/>
        <v>350</v>
      </c>
      <c r="L81" s="50"/>
      <c r="M81" s="50"/>
      <c r="N81" s="52">
        <f t="shared" si="4"/>
        <v>0</v>
      </c>
    </row>
    <row r="82" spans="1:14" x14ac:dyDescent="0.25">
      <c r="A82" s="43">
        <v>1075</v>
      </c>
      <c r="B82" s="44" t="s">
        <v>74</v>
      </c>
      <c r="C82" s="45" t="s">
        <v>26</v>
      </c>
      <c r="D82" s="45"/>
      <c r="E82" s="46"/>
      <c r="F82" s="47"/>
      <c r="G82" s="48">
        <f t="shared" si="5"/>
        <v>0</v>
      </c>
      <c r="H82" s="49"/>
      <c r="I82" s="50"/>
      <c r="J82" s="51"/>
      <c r="K82" s="51">
        <f t="shared" si="6"/>
        <v>0</v>
      </c>
      <c r="L82" s="50"/>
      <c r="M82" s="50"/>
      <c r="N82" s="52">
        <f t="shared" si="4"/>
        <v>0</v>
      </c>
    </row>
    <row r="83" spans="1:14" x14ac:dyDescent="0.25">
      <c r="A83" s="43">
        <v>1076</v>
      </c>
      <c r="B83" s="44" t="s">
        <v>75</v>
      </c>
      <c r="C83" s="45" t="s">
        <v>80</v>
      </c>
      <c r="D83" s="45"/>
      <c r="E83" s="46">
        <v>9</v>
      </c>
      <c r="F83" s="47">
        <v>8</v>
      </c>
      <c r="G83" s="48">
        <f t="shared" si="5"/>
        <v>72</v>
      </c>
      <c r="H83" s="49"/>
      <c r="I83" s="50">
        <v>9</v>
      </c>
      <c r="J83" s="51">
        <v>8</v>
      </c>
      <c r="K83" s="51">
        <f t="shared" si="6"/>
        <v>72</v>
      </c>
      <c r="L83" s="50"/>
      <c r="M83" s="50"/>
      <c r="N83" s="52">
        <f t="shared" si="4"/>
        <v>0</v>
      </c>
    </row>
    <row r="84" spans="1:14" x14ac:dyDescent="0.25">
      <c r="A84" s="43">
        <v>1077</v>
      </c>
      <c r="B84" s="44" t="s">
        <v>75</v>
      </c>
      <c r="C84" s="45" t="s">
        <v>26</v>
      </c>
      <c r="D84" s="45"/>
      <c r="E84" s="46">
        <v>4</v>
      </c>
      <c r="F84" s="47">
        <v>80</v>
      </c>
      <c r="G84" s="48">
        <f t="shared" si="5"/>
        <v>320</v>
      </c>
      <c r="H84" s="49"/>
      <c r="I84" s="50">
        <v>4</v>
      </c>
      <c r="J84" s="51">
        <v>80</v>
      </c>
      <c r="K84" s="51">
        <f t="shared" si="6"/>
        <v>320</v>
      </c>
      <c r="L84" s="50"/>
      <c r="M84" s="50"/>
      <c r="N84" s="52">
        <f t="shared" si="4"/>
        <v>0</v>
      </c>
    </row>
    <row r="85" spans="1:14" x14ac:dyDescent="0.25">
      <c r="A85" s="43">
        <v>1078</v>
      </c>
      <c r="B85" s="44" t="s">
        <v>76</v>
      </c>
      <c r="C85" s="45" t="s">
        <v>79</v>
      </c>
      <c r="D85" s="45"/>
      <c r="E85" s="46">
        <v>1</v>
      </c>
      <c r="F85" s="47">
        <v>15</v>
      </c>
      <c r="G85" s="48">
        <f t="shared" si="5"/>
        <v>15</v>
      </c>
      <c r="H85" s="49"/>
      <c r="I85" s="50">
        <v>1</v>
      </c>
      <c r="J85" s="51">
        <v>15</v>
      </c>
      <c r="K85" s="51">
        <f t="shared" si="6"/>
        <v>15</v>
      </c>
      <c r="L85" s="50"/>
      <c r="M85" s="50"/>
      <c r="N85" s="52">
        <f t="shared" si="4"/>
        <v>0</v>
      </c>
    </row>
    <row r="86" spans="1:14" x14ac:dyDescent="0.25">
      <c r="A86" s="43">
        <v>1079</v>
      </c>
      <c r="B86" s="44" t="s">
        <v>77</v>
      </c>
      <c r="C86" s="45" t="s">
        <v>79</v>
      </c>
      <c r="D86" s="45"/>
      <c r="E86" s="46">
        <v>4</v>
      </c>
      <c r="F86" s="47">
        <v>15</v>
      </c>
      <c r="G86" s="48">
        <f t="shared" si="5"/>
        <v>60</v>
      </c>
      <c r="H86" s="49"/>
      <c r="I86" s="50">
        <v>4</v>
      </c>
      <c r="J86" s="51">
        <v>15</v>
      </c>
      <c r="K86" s="51">
        <f t="shared" si="6"/>
        <v>60</v>
      </c>
      <c r="L86" s="50"/>
      <c r="M86" s="50"/>
      <c r="N86" s="52">
        <f t="shared" si="4"/>
        <v>0</v>
      </c>
    </row>
    <row r="87" spans="1:14" x14ac:dyDescent="0.2">
      <c r="A87" s="39" t="s">
        <v>102</v>
      </c>
      <c r="B87" s="15" t="s">
        <v>102</v>
      </c>
      <c r="C87" s="40" t="s">
        <v>103</v>
      </c>
    </row>
  </sheetData>
  <autoFilter ref="A7:N86">
    <sortState ref="A4:N1602">
      <sortCondition ref="A3:A1384"/>
    </sortState>
  </autoFilter>
  <mergeCells count="4">
    <mergeCell ref="I1:N1"/>
    <mergeCell ref="I6:K6"/>
    <mergeCell ref="L6:N6"/>
    <mergeCell ref="I2:N2"/>
  </mergeCells>
  <conditionalFormatting sqref="N9:N86 G9:H86 K9:K86">
    <cfRule type="expression" dxfId="1" priority="9" stopIfTrue="1">
      <formula>IF($G9&lt;0,TRUE,FALSE)</formula>
    </cfRule>
  </conditionalFormatting>
  <conditionalFormatting sqref="I6:N8 I9:M86">
    <cfRule type="expression" dxfId="0" priority="10" stopIfTrue="1">
      <formula>IF(WEEKDAY(I$6)=1,TRUE,FALSE)</formula>
    </cfRule>
  </conditionalFormatting>
  <conditionalFormatting sqref="G8:N8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{CF653C8C-7798-497A-962C-07F0CF7BE63E}</x14:id>
        </ext>
      </extLst>
    </cfRule>
  </conditionalFormatting>
  <conditionalFormatting sqref="E8:F8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{1850539A-FA34-42ED-9AC8-B7D5F3E03AE4}</x14:id>
        </ext>
      </extLst>
    </cfRule>
  </conditionalFormatting>
  <dataValidations count="1">
    <dataValidation type="list" allowBlank="1" showInputMessage="1" sqref="C8:C86">
      <formula1>VaoDV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Button1_Click" altText="NHAM THONG TIN THUOC">
                <anchor moveWithCells="1" sizeWithCells="1">
                  <from>
                    <xdr:col>4</xdr:col>
                    <xdr:colOff>19050</xdr:colOff>
                    <xdr:row>0</xdr:row>
                    <xdr:rowOff>114300</xdr:rowOff>
                  </from>
                  <to>
                    <xdr:col>7</xdr:col>
                    <xdr:colOff>581025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653C8C-7798-497A-962C-07F0CF7BE6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G8:N86</xm:sqref>
        </x14:conditionalFormatting>
        <x14:conditionalFormatting xmlns:xm="http://schemas.microsoft.com/office/excel/2006/main">
          <x14:cfRule type="dataBar" id="{1850539A-FA34-42ED-9AC8-B7D5F3E03A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E8:F86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KIEMKE</vt:lpstr>
    </vt:vector>
  </TitlesOfParts>
  <Company>Contextures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Dalgleish</dc:creator>
  <cp:lastModifiedBy>PhamQuang</cp:lastModifiedBy>
  <dcterms:created xsi:type="dcterms:W3CDTF">2004-05-01T18:16:56Z</dcterms:created>
  <dcterms:modified xsi:type="dcterms:W3CDTF">2011-12-06T03:37:58Z</dcterms:modified>
</cp:coreProperties>
</file>